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 COMPU\Desktop\Plantillas Excel\Pack 20 Plantillas Excel\"/>
    </mc:Choice>
  </mc:AlternateContent>
  <xr:revisionPtr revIDLastSave="0" documentId="13_ncr:1_{05560CC5-E519-4C4F-BBFE-CE16386AF54F}" xr6:coauthVersionLast="47" xr6:coauthVersionMax="47" xr10:uidLastSave="{00000000-0000-0000-0000-000000000000}"/>
  <bookViews>
    <workbookView showSheetTabs="0" xWindow="-120" yWindow="-120" windowWidth="20730" windowHeight="11160" tabRatio="0" activeTab="3" xr2:uid="{00000000-000D-0000-FFFF-FFFF00000000}"/>
  </bookViews>
  <sheets>
    <sheet name="Registros" sheetId="5" r:id="rId1"/>
    <sheet name="Datos" sheetId="3" r:id="rId2"/>
    <sheet name="Matriz" sheetId="2" r:id="rId3"/>
    <sheet name="Panel" sheetId="4" r:id="rId4"/>
  </sheets>
  <definedNames>
    <definedName name="_xlnm.Print_Area" localSheetId="2">Matriz!$B$4:$S$58</definedName>
    <definedName name="_xlnm.Print_Titles" localSheetId="2">Matriz!$6:$7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11" i="4"/>
  <c r="I15" i="4"/>
  <c r="G7" i="4" l="1"/>
  <c r="D16" i="4" l="1"/>
  <c r="D15" i="4"/>
  <c r="I16" i="4"/>
  <c r="I17" i="4"/>
  <c r="I18" i="4"/>
  <c r="I19" i="4"/>
  <c r="I20" i="4"/>
  <c r="D17" i="4"/>
  <c r="D18" i="4"/>
  <c r="D19" i="4"/>
  <c r="D20" i="4"/>
  <c r="T62" i="2" l="1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T60" i="2"/>
  <c r="T66" i="2" s="1"/>
  <c r="U60" i="2"/>
  <c r="V60" i="2"/>
  <c r="V66" i="2" s="1"/>
  <c r="W60" i="2"/>
  <c r="X60" i="2"/>
  <c r="X66" i="2" s="1"/>
  <c r="Y60" i="2"/>
  <c r="Z60" i="2"/>
  <c r="Z66" i="2" s="1"/>
  <c r="AA60" i="2"/>
  <c r="AB60" i="2"/>
  <c r="AB66" i="2" s="1"/>
  <c r="AC60" i="2"/>
  <c r="AD60" i="2"/>
  <c r="AD66" i="2" s="1"/>
  <c r="AE60" i="2"/>
  <c r="AF60" i="2"/>
  <c r="AF66" i="2" s="1"/>
  <c r="AG60" i="2"/>
  <c r="AH60" i="2"/>
  <c r="AH66" i="2" s="1"/>
  <c r="AI60" i="2"/>
  <c r="AJ60" i="2"/>
  <c r="AJ66" i="2" s="1"/>
  <c r="AK60" i="2"/>
  <c r="AL60" i="2"/>
  <c r="AL66" i="2" s="1"/>
  <c r="AM60" i="2"/>
  <c r="AN60" i="2"/>
  <c r="AN66" i="2" s="1"/>
  <c r="AO60" i="2"/>
  <c r="AP60" i="2"/>
  <c r="AP66" i="2" s="1"/>
  <c r="AQ60" i="2"/>
  <c r="S61" i="2"/>
  <c r="S62" i="2"/>
  <c r="S63" i="2"/>
  <c r="S64" i="2"/>
  <c r="S65" i="2"/>
  <c r="AR65" i="2"/>
  <c r="AR64" i="2"/>
  <c r="AR63" i="2"/>
  <c r="AR62" i="2"/>
  <c r="AR61" i="2"/>
  <c r="AR60" i="2"/>
  <c r="AQ66" i="2" l="1"/>
  <c r="AO66" i="2"/>
  <c r="AM66" i="2"/>
  <c r="AK66" i="2"/>
  <c r="AI66" i="2"/>
  <c r="AG66" i="2"/>
  <c r="AE66" i="2"/>
  <c r="AC66" i="2"/>
  <c r="AA66" i="2"/>
  <c r="Y66" i="2"/>
  <c r="W66" i="2"/>
  <c r="U66" i="2"/>
  <c r="AR66" i="2"/>
  <c r="S60" i="2"/>
  <c r="S66" i="2" s="1"/>
  <c r="F60" i="2" l="1"/>
  <c r="G60" i="2"/>
  <c r="H60" i="2"/>
  <c r="I60" i="2"/>
  <c r="J60" i="2"/>
  <c r="K60" i="2"/>
  <c r="L60" i="2"/>
  <c r="M60" i="2"/>
  <c r="N60" i="2"/>
  <c r="O60" i="2"/>
  <c r="P60" i="2"/>
  <c r="Q60" i="2"/>
  <c r="R60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1" i="2"/>
  <c r="E62" i="2"/>
  <c r="E63" i="2"/>
  <c r="E64" i="2"/>
  <c r="E65" i="2"/>
  <c r="E60" i="2"/>
  <c r="O66" i="2" l="1"/>
  <c r="K66" i="2"/>
  <c r="G66" i="2"/>
  <c r="D22" i="4"/>
  <c r="I22" i="4"/>
  <c r="J20" i="4" s="1"/>
  <c r="R66" i="2"/>
  <c r="N66" i="2"/>
  <c r="J66" i="2"/>
  <c r="E66" i="2"/>
  <c r="Q66" i="2"/>
  <c r="M66" i="2"/>
  <c r="I66" i="2"/>
  <c r="P66" i="2"/>
  <c r="L66" i="2"/>
  <c r="H66" i="2"/>
  <c r="F66" i="2"/>
  <c r="E20" i="4" l="1"/>
  <c r="E18" i="4"/>
  <c r="E16" i="4"/>
  <c r="E19" i="4"/>
  <c r="E17" i="4"/>
  <c r="E15" i="4"/>
  <c r="J18" i="4"/>
  <c r="J19" i="4"/>
  <c r="J16" i="4"/>
  <c r="J17" i="4"/>
  <c r="J15" i="4"/>
  <c r="E22" i="4" l="1"/>
  <c r="J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B7" authorId="0" shapeId="0" xr:uid="{B88EE3FF-A12E-48D8-BEE7-E85DF0F3D6E9}">
      <text>
        <r>
          <rPr>
            <b/>
            <sz val="9"/>
            <color indexed="81"/>
            <rFont val="Tahoma"/>
            <family val="2"/>
          </rPr>
          <t>Registra los datos generales de tu empresa o negocio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G11" authorId="0" shapeId="0" xr:uid="{3403C8ED-D9ED-4A82-8FDC-01988F7C992F}">
      <text>
        <r>
          <rPr>
            <sz val="9"/>
            <color indexed="81"/>
            <rFont val="Tahoma"/>
            <family val="2"/>
          </rPr>
          <t xml:space="preserve">◄ </t>
        </r>
        <r>
          <rPr>
            <b/>
            <sz val="9"/>
            <color indexed="81"/>
            <rFont val="Tahoma"/>
            <family val="2"/>
          </rPr>
          <t xml:space="preserve">Seleccione una opción
</t>
        </r>
      </text>
    </comment>
  </commentList>
</comments>
</file>

<file path=xl/sharedStrings.xml><?xml version="1.0" encoding="utf-8"?>
<sst xmlns="http://schemas.openxmlformats.org/spreadsheetml/2006/main" count="260" uniqueCount="120">
  <si>
    <t>R</t>
  </si>
  <si>
    <t>A</t>
  </si>
  <si>
    <t>C</t>
  </si>
  <si>
    <t>I</t>
  </si>
  <si>
    <t>S</t>
  </si>
  <si>
    <t>D</t>
  </si>
  <si>
    <t>Aprovador</t>
  </si>
  <si>
    <t>Consultado</t>
  </si>
  <si>
    <t>Informado</t>
  </si>
  <si>
    <t>Matriz de Responsabilidades</t>
  </si>
  <si>
    <t>Total</t>
  </si>
  <si>
    <t>Totais por Atribuição</t>
  </si>
  <si>
    <t>Actividades registradas</t>
  </si>
  <si>
    <t>Aprobador</t>
  </si>
  <si>
    <t>Este rol corresponde a quien efectivamente realiza la tarea. Lo más habitual es que exista sólo un encargado (R) por cada tarea.</t>
  </si>
  <si>
    <t>Aprueba la tarea o entregable. Se responsabiliza de que la tarea se realice y es el que debe rendir cuentas sobre su ejecución. Sólo puede existir una persona que deba rendir cuentas (A) de que la tarea sea ejecutada por su Responsable (R).</t>
  </si>
  <si>
    <t xml:space="preserve">Asesor o experto a quien se consulta antes de una acción o decisión. </t>
  </si>
  <si>
    <t>Debe ser informado después de una decisión o acción. Este rol debe ser informado sobre el avance y los resultados de la ejecución de la tarea. A diferencia del consultado (C), la comunicación es unidireccional.</t>
  </si>
  <si>
    <t>Verificador</t>
  </si>
  <si>
    <t>Este rol se encarga de comprobar si el producto concuerda con los criterios de aceptación establecidos en la descripción del producto.</t>
  </si>
  <si>
    <t>Este rol aprueba las decisiones de V y autoriza la salida del producto. Lo lógico es que el trabajo de un S preceda siempre al de un A.</t>
  </si>
  <si>
    <t>V</t>
  </si>
  <si>
    <t>Responsable de completar la tarea o entregable</t>
  </si>
  <si>
    <t>Aprueba la tarea o entregable</t>
  </si>
  <si>
    <t xml:space="preserve">Debe ser informado después de una decisión o acción. </t>
  </si>
  <si>
    <t>Comprueba si el producto concuerda con los criterios de aceptación.</t>
  </si>
  <si>
    <t xml:space="preserve">Aprueba las decisiones de V y autoriza la salida del producto. </t>
  </si>
  <si>
    <t>Responsable</t>
  </si>
  <si>
    <t>Entregable / Tarea</t>
  </si>
  <si>
    <t>Observación</t>
  </si>
  <si>
    <t>Actividades</t>
  </si>
  <si>
    <t>✓</t>
  </si>
  <si>
    <t>Lindavista, Gustavo A Madero, Ciudad de México</t>
  </si>
  <si>
    <t>Ciudad de México</t>
  </si>
  <si>
    <t>(xx) xxxx xxxx</t>
  </si>
  <si>
    <t>xxxxx@xxxx.com</t>
  </si>
  <si>
    <t>Nombre del proyecto:</t>
  </si>
  <si>
    <t>Responsable:</t>
  </si>
  <si>
    <t>Aprovador:</t>
  </si>
  <si>
    <t>Consultado:</t>
  </si>
  <si>
    <t>Informado:</t>
  </si>
  <si>
    <t>Verificador:</t>
  </si>
  <si>
    <t>Aprobador:</t>
  </si>
  <si>
    <t>Nombre de la empresa:</t>
  </si>
  <si>
    <t>Razón social:</t>
  </si>
  <si>
    <t>Dirección:</t>
  </si>
  <si>
    <t>Número:</t>
  </si>
  <si>
    <t>Ciudad - Estado:</t>
  </si>
  <si>
    <t>Teléfono:</t>
  </si>
  <si>
    <t>E-mail:</t>
  </si>
  <si>
    <t>Seguimiento de proyectos</t>
  </si>
  <si>
    <t>Samantha Ávila</t>
  </si>
  <si>
    <t>Sofía Saez</t>
  </si>
  <si>
    <t>Natalia Colin</t>
  </si>
  <si>
    <t>Andrea Saez</t>
  </si>
  <si>
    <t>Javier Armen</t>
  </si>
  <si>
    <t>Laura Gonzalez</t>
  </si>
  <si>
    <t>Nombre del proyecto o departamento:</t>
  </si>
  <si>
    <t>Resumen Matriz de Responsabilidades</t>
  </si>
  <si>
    <t>Planificación de proyecto</t>
  </si>
  <si>
    <t>Planificación del Estrategica</t>
  </si>
  <si>
    <t>Documentos aprobatorios</t>
  </si>
  <si>
    <t>Lider de proyecto</t>
  </si>
  <si>
    <t>Análista</t>
  </si>
  <si>
    <t>Consultor</t>
  </si>
  <si>
    <t>Director Ejecutivo</t>
  </si>
  <si>
    <t>Liderazgo</t>
  </si>
  <si>
    <t>Director de proyecto</t>
  </si>
  <si>
    <t>Evaluación</t>
  </si>
  <si>
    <t>Estudio técnico del proyecto</t>
  </si>
  <si>
    <t>Validación del diseño</t>
  </si>
  <si>
    <t>Ejecución y Control</t>
  </si>
  <si>
    <t>Asegurar la aceptación del proyecto</t>
  </si>
  <si>
    <t>Monitorización del progreso de proyecto</t>
  </si>
  <si>
    <t>Proyecto en operación</t>
  </si>
  <si>
    <t>Pruebas e implementación de Proyecto</t>
  </si>
  <si>
    <t>Aegurar el seguimiento adecuado del proyecto</t>
  </si>
  <si>
    <t>Grupo de proyecto</t>
  </si>
  <si>
    <t>Socio 1</t>
  </si>
  <si>
    <t>Socio 2</t>
  </si>
  <si>
    <t>Socio 3</t>
  </si>
  <si>
    <t>Socio 4</t>
  </si>
  <si>
    <t>Socio 5</t>
  </si>
  <si>
    <t xml:space="preserve">Autorizador </t>
  </si>
  <si>
    <t>Autorizador</t>
  </si>
  <si>
    <t>🄰</t>
  </si>
  <si>
    <t>Directores de área</t>
  </si>
  <si>
    <t>CEO</t>
  </si>
  <si>
    <t>CFO</t>
  </si>
  <si>
    <t>CMO</t>
  </si>
  <si>
    <t>CTO</t>
  </si>
  <si>
    <t>CHRO</t>
  </si>
  <si>
    <t>Inversionistas de proyecto</t>
  </si>
  <si>
    <t>Sofia Saez</t>
  </si>
  <si>
    <t>Natalia Flores</t>
  </si>
  <si>
    <t>Andrea Solar</t>
  </si>
  <si>
    <t>Javier Chart</t>
  </si>
  <si>
    <t>Laura Baez</t>
  </si>
  <si>
    <t xml:space="preserve">◄ Inserte nuevos roles o empleados agregando nuevas columnas
◄ Edite la tabla de abreviaturas según sea necesario en la pestaña Datos </t>
  </si>
  <si>
    <t>◄ Edite categorías según su organización</t>
  </si>
  <si>
    <t>Diana Gonzalez</t>
  </si>
  <si>
    <t>Ejemplo 1</t>
  </si>
  <si>
    <t>DATOS GENERALES</t>
  </si>
  <si>
    <t>INFORMACIÓN DEL PROYECTO</t>
  </si>
  <si>
    <t>Asignación de actividades:</t>
  </si>
  <si>
    <t xml:space="preserve">        ◄ Seleccione una opción en la lista desplegable</t>
  </si>
  <si>
    <t>Roles / Responsables</t>
  </si>
  <si>
    <t>DATOS GENERALES DEL PROYECTO</t>
  </si>
  <si>
    <t>SIGLAS Y ATRIBUCIONES DE LA MATRIZ</t>
  </si>
  <si>
    <t>Colaborador 1</t>
  </si>
  <si>
    <t>Colaborardor 2</t>
  </si>
  <si>
    <t>Colaborardor 3</t>
  </si>
  <si>
    <t>Colaborador 4</t>
  </si>
  <si>
    <t>Colaborador 5</t>
  </si>
  <si>
    <t>Colaborador 6</t>
  </si>
  <si>
    <t>Colaborador 7</t>
  </si>
  <si>
    <t>Colaborador 8</t>
  </si>
  <si>
    <t xml:space="preserve"> </t>
  </si>
  <si>
    <t>SE ENTERPRISES</t>
  </si>
  <si>
    <t xml:space="preserve">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</si>
</sst>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\)\ ####\ ####"/>
    <numFmt numFmtId="165" formatCode="_-[$$-409]* #,##0.00_ ;_-[$$-409]* \-#,##0.00\ ;_-[$$-409]* &quot;-&quot;??_ ;_-@_ "/>
  </numFmts>
  <fonts count="4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0"/>
      <color rgb="FF0000FF"/>
      <name val="Arial"/>
      <family val="2"/>
    </font>
    <font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4"/>
      <color theme="8" tint="0.7999816888943144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 tint="0.34998626667073579"/>
      <name val="Arial Black"/>
      <family val="2"/>
    </font>
    <font>
      <sz val="12"/>
      <color theme="1"/>
      <name val="Calibri"/>
      <family val="2"/>
      <scheme val="minor"/>
    </font>
    <font>
      <sz val="12"/>
      <color theme="4" tint="-0.499984740745262"/>
      <name val="Arial Black"/>
      <family val="2"/>
    </font>
    <font>
      <b/>
      <sz val="24"/>
      <color theme="0"/>
      <name val="Calibri"/>
      <family val="2"/>
      <scheme val="minor"/>
    </font>
    <font>
      <sz val="11"/>
      <color theme="0"/>
      <name val="Arial Black"/>
      <family val="2"/>
    </font>
    <font>
      <b/>
      <sz val="12"/>
      <color theme="1" tint="0.14999847407452621"/>
      <name val="Arial Black"/>
      <family val="2"/>
    </font>
    <font>
      <b/>
      <sz val="11"/>
      <color theme="1" tint="0.249977111117893"/>
      <name val="Arial Black"/>
      <family val="2"/>
    </font>
    <font>
      <b/>
      <sz val="15"/>
      <color theme="3"/>
      <name val="Arial Black"/>
      <family val="2"/>
    </font>
    <font>
      <b/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721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 style="thick">
        <color theme="0" tint="-0.14996795556505021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33" fillId="0" borderId="20" applyNumberFormat="0" applyFill="0" applyAlignment="0" applyProtection="0"/>
  </cellStyleXfs>
  <cellXfs count="124">
    <xf numFmtId="0" fontId="0" fillId="0" borderId="0" xfId="0"/>
    <xf numFmtId="0" fontId="0" fillId="0" borderId="0" xfId="0" applyProtection="1"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20" fillId="11" borderId="0" xfId="0" applyFont="1" applyFill="1" applyAlignment="1" applyProtection="1">
      <alignment horizontal="left" vertical="center" indent="1"/>
      <protection locked="0"/>
    </xf>
    <xf numFmtId="0" fontId="24" fillId="0" borderId="0" xfId="0" applyFont="1" applyProtection="1"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 applyProtection="1">
      <alignment horizontal="left" vertical="center" indent="1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left" vertical="center" inden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Alignment="1" applyProtection="1">
      <alignment horizontal="left" vertical="center" indent="1"/>
      <protection locked="0"/>
    </xf>
    <xf numFmtId="0" fontId="12" fillId="13" borderId="1" xfId="0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Alignment="1" applyProtection="1">
      <alignment horizontal="left" vertical="center" indent="1"/>
      <protection locked="0"/>
    </xf>
    <xf numFmtId="0" fontId="13" fillId="14" borderId="1" xfId="0" applyFont="1" applyFill="1" applyBorder="1" applyAlignment="1" applyProtection="1">
      <alignment horizontal="center" vertical="center"/>
      <protection locked="0"/>
    </xf>
    <xf numFmtId="0" fontId="28" fillId="11" borderId="0" xfId="0" applyFont="1" applyFill="1" applyAlignment="1" applyProtection="1">
      <alignment horizontal="left" vertical="center" indent="1"/>
      <protection locked="0"/>
    </xf>
    <xf numFmtId="0" fontId="29" fillId="11" borderId="0" xfId="0" applyFont="1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1"/>
      <protection locked="0"/>
    </xf>
    <xf numFmtId="0" fontId="23" fillId="0" borderId="0" xfId="0" applyFont="1" applyAlignment="1" applyProtection="1">
      <alignment horizontal="left" indent="1"/>
      <protection locked="0"/>
    </xf>
    <xf numFmtId="0" fontId="1" fillId="17" borderId="18" xfId="0" applyFont="1" applyFill="1" applyBorder="1" applyAlignment="1" applyProtection="1">
      <alignment horizontal="left" vertical="center" wrapText="1" indent="1"/>
      <protection locked="0"/>
    </xf>
    <xf numFmtId="0" fontId="1" fillId="17" borderId="18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0" fillId="11" borderId="0" xfId="0" applyFill="1" applyProtection="1">
      <protection locked="0"/>
    </xf>
    <xf numFmtId="0" fontId="0" fillId="11" borderId="0" xfId="0" applyFill="1" applyAlignment="1" applyProtection="1">
      <alignment horizont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8" fillId="11" borderId="0" xfId="0" applyFont="1" applyFill="1" applyAlignment="1" applyProtection="1">
      <alignment horizontal="center"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16" borderId="0" xfId="0" applyFill="1" applyProtection="1">
      <protection hidden="1"/>
    </xf>
    <xf numFmtId="0" fontId="0" fillId="16" borderId="0" xfId="0" applyFill="1" applyAlignment="1" applyProtection="1">
      <alignment horizontal="center"/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horizontal="center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27" fillId="11" borderId="0" xfId="0" applyFont="1" applyFill="1" applyAlignment="1" applyProtection="1">
      <alignment horizontal="left" vertical="center" indent="1"/>
      <protection hidden="1"/>
    </xf>
    <xf numFmtId="0" fontId="13" fillId="14" borderId="1" xfId="0" applyFont="1" applyFill="1" applyBorder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left" vertical="center" indent="1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29" fillId="11" borderId="0" xfId="0" applyFont="1" applyFill="1" applyAlignment="1" applyProtection="1">
      <alignment horizontal="left" vertical="center" inden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22" fillId="11" borderId="0" xfId="0" applyFont="1" applyFill="1" applyAlignment="1" applyProtection="1">
      <alignment horizontal="left" vertical="center" indent="1"/>
      <protection hidden="1"/>
    </xf>
    <xf numFmtId="0" fontId="8" fillId="8" borderId="1" xfId="0" applyFont="1" applyFill="1" applyBorder="1" applyAlignment="1" applyProtection="1">
      <alignment horizontal="center" vertical="center"/>
      <protection hidden="1"/>
    </xf>
    <xf numFmtId="0" fontId="20" fillId="11" borderId="0" xfId="0" applyFont="1" applyFill="1" applyAlignment="1" applyProtection="1">
      <alignment horizontal="left" vertical="center" indent="1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1" fillId="11" borderId="0" xfId="0" applyFont="1" applyFill="1" applyAlignment="1" applyProtection="1">
      <alignment horizontal="left" vertical="center" indent="1"/>
      <protection hidden="1"/>
    </xf>
    <xf numFmtId="9" fontId="30" fillId="19" borderId="0" xfId="2" applyFont="1" applyFill="1" applyAlignment="1" applyProtection="1">
      <alignment horizontal="center" vertical="center"/>
      <protection hidden="1"/>
    </xf>
    <xf numFmtId="9" fontId="2" fillId="19" borderId="0" xfId="0" applyNumberFormat="1" applyFont="1" applyFill="1" applyAlignment="1" applyProtection="1">
      <alignment horizontal="center"/>
      <protection hidden="1"/>
    </xf>
    <xf numFmtId="0" fontId="2" fillId="19" borderId="21" xfId="0" applyFont="1" applyFill="1" applyBorder="1" applyAlignment="1" applyProtection="1">
      <alignment horizontal="center" vertical="center"/>
      <protection hidden="1"/>
    </xf>
    <xf numFmtId="0" fontId="1" fillId="21" borderId="13" xfId="0" applyFont="1" applyFill="1" applyBorder="1" applyAlignment="1" applyProtection="1">
      <alignment horizontal="left" vertical="center" wrapText="1" indent="1"/>
      <protection locked="0"/>
    </xf>
    <xf numFmtId="0" fontId="2" fillId="19" borderId="16" xfId="0" applyFont="1" applyFill="1" applyBorder="1" applyAlignment="1" applyProtection="1">
      <alignment horizontal="left" vertical="center" indent="1"/>
      <protection locked="0"/>
    </xf>
    <xf numFmtId="0" fontId="2" fillId="19" borderId="17" xfId="0" applyFont="1" applyFill="1" applyBorder="1" applyAlignment="1" applyProtection="1">
      <alignment horizontal="left" vertical="center" indent="1"/>
      <protection locked="0"/>
    </xf>
    <xf numFmtId="164" fontId="2" fillId="19" borderId="17" xfId="0" applyNumberFormat="1" applyFont="1" applyFill="1" applyBorder="1" applyAlignment="1" applyProtection="1">
      <alignment horizontal="left" vertical="center" indent="1"/>
      <protection locked="0"/>
    </xf>
    <xf numFmtId="49" fontId="2" fillId="19" borderId="19" xfId="0" applyNumberFormat="1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5" fillId="0" borderId="0" xfId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center" textRotation="90" wrapText="1"/>
      <protection locked="0"/>
    </xf>
    <xf numFmtId="0" fontId="2" fillId="9" borderId="9" xfId="0" applyFont="1" applyFill="1" applyBorder="1" applyAlignment="1" applyProtection="1">
      <alignment horizontal="center" textRotation="90" wrapText="1"/>
      <protection locked="0"/>
    </xf>
    <xf numFmtId="0" fontId="2" fillId="15" borderId="9" xfId="0" applyFont="1" applyFill="1" applyBorder="1" applyAlignment="1" applyProtection="1">
      <alignment horizontal="center" textRotation="90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0" fontId="2" fillId="9" borderId="10" xfId="0" applyFont="1" applyFill="1" applyBorder="1" applyAlignment="1" applyProtection="1">
      <alignment vertical="center"/>
      <protection locked="0"/>
    </xf>
    <xf numFmtId="0" fontId="2" fillId="9" borderId="11" xfId="0" applyFont="1" applyFill="1" applyBorder="1" applyAlignment="1" applyProtection="1">
      <alignment vertical="center"/>
      <protection locked="0"/>
    </xf>
    <xf numFmtId="0" fontId="2" fillId="9" borderId="12" xfId="0" applyFont="1" applyFill="1" applyBorder="1" applyAlignment="1" applyProtection="1">
      <alignment vertical="center"/>
      <protection locked="0"/>
    </xf>
    <xf numFmtId="0" fontId="2" fillId="15" borderId="10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 applyAlignment="1" applyProtection="1">
      <alignment vertical="center"/>
      <protection locked="0"/>
    </xf>
    <xf numFmtId="0" fontId="2" fillId="15" borderId="12" xfId="0" applyFont="1" applyFill="1" applyBorder="1" applyAlignment="1" applyProtection="1">
      <alignment vertical="center"/>
      <protection locked="0"/>
    </xf>
    <xf numFmtId="0" fontId="2" fillId="9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0" fillId="2" borderId="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3" fillId="7" borderId="13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" fillId="19" borderId="0" xfId="0" applyFont="1" applyFill="1" applyAlignment="1" applyProtection="1">
      <alignment horizontal="left" vertical="center" indent="1"/>
      <protection locked="0"/>
    </xf>
    <xf numFmtId="165" fontId="0" fillId="0" borderId="0" xfId="0" applyNumberFormat="1" applyProtection="1">
      <protection locked="0"/>
    </xf>
    <xf numFmtId="165" fontId="0" fillId="0" borderId="0" xfId="2" applyNumberFormat="1" applyFont="1" applyProtection="1">
      <protection locked="0"/>
    </xf>
    <xf numFmtId="0" fontId="24" fillId="16" borderId="0" xfId="0" applyFont="1" applyFill="1" applyProtection="1">
      <protection hidden="1"/>
    </xf>
    <xf numFmtId="0" fontId="0" fillId="11" borderId="0" xfId="0" applyFill="1" applyAlignment="1" applyProtection="1">
      <alignment horizontal="left" vertical="center"/>
      <protection locked="0"/>
    </xf>
    <xf numFmtId="0" fontId="31" fillId="22" borderId="13" xfId="0" applyFont="1" applyFill="1" applyBorder="1" applyAlignment="1" applyProtection="1">
      <alignment horizontal="left" vertical="center" wrapText="1" indent="1"/>
      <protection locked="0"/>
    </xf>
    <xf numFmtId="0" fontId="31" fillId="22" borderId="15" xfId="0" applyFont="1" applyFill="1" applyBorder="1" applyAlignment="1" applyProtection="1">
      <alignment horizontal="left" vertical="center" wrapText="1" indent="1"/>
      <protection locked="0"/>
    </xf>
    <xf numFmtId="0" fontId="31" fillId="22" borderId="14" xfId="0" applyFont="1" applyFill="1" applyBorder="1" applyAlignment="1" applyProtection="1">
      <alignment horizontal="left" vertical="center" wrapText="1" indent="1"/>
      <protection locked="0"/>
    </xf>
    <xf numFmtId="0" fontId="42" fillId="0" borderId="20" xfId="3" applyFont="1" applyAlignment="1" applyProtection="1">
      <alignment horizontal="center"/>
      <protection locked="0"/>
    </xf>
    <xf numFmtId="0" fontId="43" fillId="11" borderId="0" xfId="0" applyFont="1" applyFill="1" applyAlignment="1" applyProtection="1">
      <alignment horizontal="left" vertical="center" wrapText="1"/>
      <protection locked="0"/>
    </xf>
    <xf numFmtId="0" fontId="19" fillId="11" borderId="0" xfId="0" applyFont="1" applyFill="1" applyAlignment="1" applyProtection="1">
      <alignment horizontal="left" vertical="center"/>
      <protection locked="0"/>
    </xf>
    <xf numFmtId="0" fontId="19" fillId="11" borderId="0" xfId="0" applyFont="1" applyFill="1" applyAlignment="1" applyProtection="1">
      <alignment horizontal="left" vertical="center" wrapText="1"/>
      <protection locked="0"/>
    </xf>
    <xf numFmtId="0" fontId="43" fillId="11" borderId="0" xfId="0" applyFont="1" applyFill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38" fillId="20" borderId="0" xfId="0" applyFont="1" applyFill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left" vertical="center" indent="1"/>
      <protection locked="0"/>
    </xf>
    <xf numFmtId="0" fontId="25" fillId="12" borderId="0" xfId="0" applyFont="1" applyFill="1" applyAlignment="1" applyProtection="1">
      <alignment horizontal="center" vertical="center"/>
      <protection hidden="1"/>
    </xf>
    <xf numFmtId="0" fontId="39" fillId="8" borderId="0" xfId="0" applyFont="1" applyFill="1" applyAlignment="1" applyProtection="1">
      <alignment horizontal="left"/>
      <protection locked="0"/>
    </xf>
    <xf numFmtId="0" fontId="25" fillId="1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left" vertical="center" wrapText="1" indent="1"/>
      <protection locked="0"/>
    </xf>
    <xf numFmtId="0" fontId="37" fillId="2" borderId="0" xfId="0" applyFont="1" applyFill="1" applyAlignment="1" applyProtection="1">
      <alignment horizontal="left" vertical="center" indent="1"/>
      <protection hidden="1"/>
    </xf>
  </cellXfs>
  <cellStyles count="4">
    <cellStyle name="Encabezado 1" xfId="3" builtinId="16"/>
    <cellStyle name="Hipervínculo" xfId="1" builtinId="8" customBuiltin="1"/>
    <cellStyle name="Normal" xfId="0" builtinId="0"/>
    <cellStyle name="Porcentaje" xfId="2" builtinId="5"/>
  </cellStyles>
  <dxfs count="97"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4" tint="-0.24994659260841701"/>
        </patternFill>
      </fill>
    </dxf>
    <dxf>
      <font>
        <b/>
        <i val="0"/>
        <color theme="5" tint="0.79998168889431442"/>
      </font>
      <fill>
        <patternFill>
          <bgColor rgb="FF00B050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4" tint="-0.24994659260841701"/>
        </patternFill>
      </fill>
    </dxf>
    <dxf>
      <font>
        <b/>
        <i val="0"/>
        <color theme="5" tint="0.79998168889431442"/>
      </font>
      <fill>
        <patternFill>
          <bgColor rgb="FF00B050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  <dxf>
      <font>
        <b/>
        <i val="0"/>
        <color theme="9" tint="0.79998168889431442"/>
      </font>
      <fill>
        <patternFill>
          <bgColor theme="9"/>
        </patternFill>
      </fill>
    </dxf>
    <dxf>
      <font>
        <b/>
        <i val="0"/>
        <color theme="8" tint="-0.499984740745262"/>
      </font>
      <fill>
        <patternFill>
          <bgColor theme="8"/>
        </patternFill>
      </fill>
    </dxf>
    <dxf>
      <font>
        <b/>
        <i val="0"/>
        <color theme="7" tint="0.79998168889431442"/>
      </font>
      <fill>
        <patternFill>
          <bgColor theme="7"/>
        </patternFill>
      </fill>
    </dxf>
    <dxf>
      <font>
        <b/>
        <i val="0"/>
        <color theme="6" tint="0.79998168889431442"/>
      </font>
      <fill>
        <patternFill>
          <bgColor theme="6"/>
        </patternFill>
      </fill>
    </dxf>
    <dxf>
      <font>
        <b/>
        <i val="0"/>
        <color theme="5" tint="0.79998168889431442"/>
      </font>
      <fill>
        <patternFill>
          <bgColor theme="5"/>
        </patternFill>
      </fill>
    </dxf>
    <dxf>
      <font>
        <b/>
        <i val="0"/>
        <color theme="4" tint="0.79998168889431442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66FF66"/>
      <color rgb="FF072146"/>
      <color rgb="FFFF9999"/>
      <color rgb="FFCC99FF"/>
      <color rgb="FF0000FF"/>
      <color rgb="FFFFCC99"/>
      <color rgb="FFFF99FF"/>
      <color rgb="FFFFFF99"/>
      <color rgb="FF99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Datos!A1"/><Relationship Id="rId1" Type="http://schemas.openxmlformats.org/officeDocument/2006/relationships/hyperlink" Target="#Registros!A1"/><Relationship Id="rId4" Type="http://schemas.openxmlformats.org/officeDocument/2006/relationships/hyperlink" Target="#Pane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Datos!A1"/><Relationship Id="rId1" Type="http://schemas.openxmlformats.org/officeDocument/2006/relationships/hyperlink" Target="#Registros!A1"/><Relationship Id="rId4" Type="http://schemas.openxmlformats.org/officeDocument/2006/relationships/hyperlink" Target="#Pane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atos!A1"/><Relationship Id="rId2" Type="http://schemas.openxmlformats.org/officeDocument/2006/relationships/hyperlink" Target="#Registros!A1"/><Relationship Id="rId1" Type="http://schemas.openxmlformats.org/officeDocument/2006/relationships/image" Target="../media/image1.emf"/><Relationship Id="rId5" Type="http://schemas.openxmlformats.org/officeDocument/2006/relationships/hyperlink" Target="#Panel!A1"/><Relationship Id="rId4" Type="http://schemas.openxmlformats.org/officeDocument/2006/relationships/hyperlink" Target="#Matriz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Datos!A1"/><Relationship Id="rId1" Type="http://schemas.openxmlformats.org/officeDocument/2006/relationships/hyperlink" Target="#Registros!A1"/><Relationship Id="rId4" Type="http://schemas.openxmlformats.org/officeDocument/2006/relationships/hyperlink" Target="#Panel!A1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691611</xdr:colOff>
      <xdr:row>0</xdr:row>
      <xdr:rowOff>0</xdr:rowOff>
    </xdr:from>
    <xdr:to>
      <xdr:col>1</xdr:col>
      <xdr:colOff>2051591</xdr:colOff>
      <xdr:row>0</xdr:row>
      <xdr:rowOff>381498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C3A64-397C-431A-BA3E-6C0E2A540D62}"/>
            </a:ext>
          </a:extLst>
        </xdr:cNvPr>
        <xdr:cNvSpPr/>
      </xdr:nvSpPr>
      <xdr:spPr>
        <a:xfrm>
          <a:off x="930983" y="0"/>
          <a:ext cx="1359980" cy="381498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REGISTROS</a:t>
          </a:r>
        </a:p>
      </xdr:txBody>
    </xdr:sp>
    <xdr:clientData/>
  </xdr:twoCellAnchor>
  <xdr:twoCellAnchor>
    <xdr:from>
      <xdr:col>1</xdr:col>
      <xdr:colOff>809434</xdr:colOff>
      <xdr:row>1</xdr:row>
      <xdr:rowOff>57150</xdr:rowOff>
    </xdr:from>
    <xdr:to>
      <xdr:col>1</xdr:col>
      <xdr:colOff>2619568</xdr:colOff>
      <xdr:row>2</xdr:row>
      <xdr:rowOff>9525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DE39D-8B53-4953-802B-334BC3FD0EF7}"/>
            </a:ext>
          </a:extLst>
        </xdr:cNvPr>
        <xdr:cNvSpPr/>
      </xdr:nvSpPr>
      <xdr:spPr>
        <a:xfrm>
          <a:off x="1047559" y="438150"/>
          <a:ext cx="1810134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tx1"/>
              </a:solidFill>
            </a:rPr>
            <a:t>INFORMACIÓN GENERAL</a:t>
          </a:r>
        </a:p>
      </xdr:txBody>
    </xdr:sp>
    <xdr:clientData/>
  </xdr:twoCellAnchor>
  <xdr:twoCellAnchor>
    <xdr:from>
      <xdr:col>1</xdr:col>
      <xdr:colOff>2053686</xdr:colOff>
      <xdr:row>0</xdr:row>
      <xdr:rowOff>4715</xdr:rowOff>
    </xdr:from>
    <xdr:to>
      <xdr:col>2</xdr:col>
      <xdr:colOff>648891</xdr:colOff>
      <xdr:row>0</xdr:row>
      <xdr:rowOff>378397</xdr:rowOff>
    </xdr:to>
    <xdr:sp macro="" textlink="">
      <xdr:nvSpPr>
        <xdr:cNvPr id="4" name="Rectá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41B8A-4E21-4DD2-9265-02F6FF8FB070}"/>
            </a:ext>
          </a:extLst>
        </xdr:cNvPr>
        <xdr:cNvSpPr/>
      </xdr:nvSpPr>
      <xdr:spPr>
        <a:xfrm>
          <a:off x="2294169" y="4715"/>
          <a:ext cx="1311244" cy="3736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ATRIBUCIONES</a:t>
          </a:r>
        </a:p>
      </xdr:txBody>
    </xdr:sp>
    <xdr:clientData/>
  </xdr:twoCellAnchor>
  <xdr:twoCellAnchor>
    <xdr:from>
      <xdr:col>2</xdr:col>
      <xdr:colOff>658272</xdr:colOff>
      <xdr:row>0</xdr:row>
      <xdr:rowOff>3575</xdr:rowOff>
    </xdr:from>
    <xdr:to>
      <xdr:col>2</xdr:col>
      <xdr:colOff>1968102</xdr:colOff>
      <xdr:row>0</xdr:row>
      <xdr:rowOff>377257</xdr:rowOff>
    </xdr:to>
    <xdr:sp macro="" textlink="">
      <xdr:nvSpPr>
        <xdr:cNvPr id="5" name="Rectá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877205-073C-49CC-A7DA-650263083653}"/>
            </a:ext>
          </a:extLst>
        </xdr:cNvPr>
        <xdr:cNvSpPr/>
      </xdr:nvSpPr>
      <xdr:spPr>
        <a:xfrm>
          <a:off x="3611022" y="3575"/>
          <a:ext cx="1309830" cy="3736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MATRIZ RACI</a:t>
          </a:r>
        </a:p>
      </xdr:txBody>
    </xdr:sp>
    <xdr:clientData/>
  </xdr:twoCellAnchor>
  <xdr:twoCellAnchor>
    <xdr:from>
      <xdr:col>2</xdr:col>
      <xdr:colOff>1974001</xdr:colOff>
      <xdr:row>0</xdr:row>
      <xdr:rowOff>4715</xdr:rowOff>
    </xdr:from>
    <xdr:to>
      <xdr:col>2</xdr:col>
      <xdr:colOff>3283831</xdr:colOff>
      <xdr:row>0</xdr:row>
      <xdr:rowOff>378397</xdr:rowOff>
    </xdr:to>
    <xdr:sp macro="" textlink="">
      <xdr:nvSpPr>
        <xdr:cNvPr id="6" name="Rectá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FEAC42-4CB0-4FF0-832B-A0A4FF97927A}"/>
            </a:ext>
          </a:extLst>
        </xdr:cNvPr>
        <xdr:cNvSpPr/>
      </xdr:nvSpPr>
      <xdr:spPr>
        <a:xfrm>
          <a:off x="4930523" y="4715"/>
          <a:ext cx="1309830" cy="3736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RESUMEN RACI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357348</xdr:colOff>
      <xdr:row>0</xdr:row>
      <xdr:rowOff>375147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EDC3E-DE53-405B-B60B-9E3B02BF4B9F}"/>
            </a:ext>
          </a:extLst>
        </xdr:cNvPr>
        <xdr:cNvSpPr/>
      </xdr:nvSpPr>
      <xdr:spPr>
        <a:xfrm>
          <a:off x="542925" y="0"/>
          <a:ext cx="1357473" cy="375147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REGISTROS</a:t>
          </a:r>
        </a:p>
      </xdr:txBody>
    </xdr:sp>
    <xdr:clientData/>
  </xdr:twoCellAnchor>
  <xdr:twoCellAnchor>
    <xdr:from>
      <xdr:col>3</xdr:col>
      <xdr:colOff>359443</xdr:colOff>
      <xdr:row>0</xdr:row>
      <xdr:rowOff>0</xdr:rowOff>
    </xdr:from>
    <xdr:to>
      <xdr:col>3</xdr:col>
      <xdr:colOff>1669273</xdr:colOff>
      <xdr:row>0</xdr:row>
      <xdr:rowOff>373682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88AA10-951B-4C2F-8F28-ACFCDF24A913}"/>
            </a:ext>
          </a:extLst>
        </xdr:cNvPr>
        <xdr:cNvSpPr/>
      </xdr:nvSpPr>
      <xdr:spPr>
        <a:xfrm>
          <a:off x="1902493" y="0"/>
          <a:ext cx="1309830" cy="373682"/>
        </a:xfrm>
        <a:prstGeom prst="rect">
          <a:avLst/>
        </a:prstGeom>
        <a:solidFill>
          <a:schemeClr val="tx2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ATRIBUCIONES</a:t>
          </a:r>
        </a:p>
      </xdr:txBody>
    </xdr:sp>
    <xdr:clientData/>
  </xdr:twoCellAnchor>
  <xdr:twoCellAnchor>
    <xdr:from>
      <xdr:col>3</xdr:col>
      <xdr:colOff>1678654</xdr:colOff>
      <xdr:row>0</xdr:row>
      <xdr:rowOff>0</xdr:rowOff>
    </xdr:from>
    <xdr:to>
      <xdr:col>3</xdr:col>
      <xdr:colOff>2988484</xdr:colOff>
      <xdr:row>0</xdr:row>
      <xdr:rowOff>377257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83A877-1A90-4A56-845E-A3B4923F8678}"/>
            </a:ext>
          </a:extLst>
        </xdr:cNvPr>
        <xdr:cNvSpPr/>
      </xdr:nvSpPr>
      <xdr:spPr>
        <a:xfrm>
          <a:off x="3221704" y="0"/>
          <a:ext cx="1309830" cy="377257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MATRIZ RACI</a:t>
          </a:r>
        </a:p>
      </xdr:txBody>
    </xdr:sp>
    <xdr:clientData/>
  </xdr:twoCellAnchor>
  <xdr:twoCellAnchor>
    <xdr:from>
      <xdr:col>3</xdr:col>
      <xdr:colOff>2989275</xdr:colOff>
      <xdr:row>0</xdr:row>
      <xdr:rowOff>0</xdr:rowOff>
    </xdr:from>
    <xdr:to>
      <xdr:col>4</xdr:col>
      <xdr:colOff>153224</xdr:colOff>
      <xdr:row>0</xdr:row>
      <xdr:rowOff>373682</xdr:rowOff>
    </xdr:to>
    <xdr:sp macro="" textlink="">
      <xdr:nvSpPr>
        <xdr:cNvPr id="5" name="Rectá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0D09E8-A73B-4581-AE23-CCB55E9B40DE}"/>
            </a:ext>
          </a:extLst>
        </xdr:cNvPr>
        <xdr:cNvSpPr/>
      </xdr:nvSpPr>
      <xdr:spPr>
        <a:xfrm>
          <a:off x="4532325" y="0"/>
          <a:ext cx="1307324" cy="3736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RESUMEN RACI</a:t>
          </a:r>
        </a:p>
      </xdr:txBody>
    </xdr:sp>
    <xdr:clientData/>
  </xdr:twoCellAnchor>
  <xdr:twoCellAnchor>
    <xdr:from>
      <xdr:col>2</xdr:col>
      <xdr:colOff>171450</xdr:colOff>
      <xdr:row>1</xdr:row>
      <xdr:rowOff>52241</xdr:rowOff>
    </xdr:from>
    <xdr:to>
      <xdr:col>3</xdr:col>
      <xdr:colOff>979923</xdr:colOff>
      <xdr:row>2</xdr:row>
      <xdr:rowOff>3784</xdr:rowOff>
    </xdr:to>
    <xdr:sp macro="" textlink="">
      <xdr:nvSpPr>
        <xdr:cNvPr id="6" name="Rectá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4D577-90ED-401E-B8FE-03A1EECACBF2}"/>
            </a:ext>
          </a:extLst>
        </xdr:cNvPr>
        <xdr:cNvSpPr/>
      </xdr:nvSpPr>
      <xdr:spPr>
        <a:xfrm>
          <a:off x="714375" y="433241"/>
          <a:ext cx="1808598" cy="19919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tx1"/>
              </a:solidFill>
            </a:rPr>
            <a:t>SIGLAS</a:t>
          </a:r>
          <a:r>
            <a:rPr lang="es-419" sz="1200" b="1" baseline="0">
              <a:solidFill>
                <a:schemeClr val="tx1"/>
              </a:solidFill>
            </a:rPr>
            <a:t> Y ATRIBUCIONES</a:t>
          </a:r>
          <a:endParaRPr lang="es-419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19051</xdr:colOff>
          <xdr:row>5</xdr:row>
          <xdr:rowOff>66675</xdr:rowOff>
        </xdr:from>
        <xdr:to>
          <xdr:col>3</xdr:col>
          <xdr:colOff>1352550</xdr:colOff>
          <xdr:row>5</xdr:row>
          <xdr:rowOff>1685924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os!$B$6:$D$12" spid="_x0000_s112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59436"/>
            <a:stretch>
              <a:fillRect/>
            </a:stretch>
          </xdr:blipFill>
          <xdr:spPr bwMode="auto">
            <a:xfrm>
              <a:off x="238126" y="1162050"/>
              <a:ext cx="4667249" cy="16192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9525</xdr:colOff>
      <xdr:row>5</xdr:row>
      <xdr:rowOff>19050</xdr:rowOff>
    </xdr:from>
    <xdr:to>
      <xdr:col>3</xdr:col>
      <xdr:colOff>1104900</xdr:colOff>
      <xdr:row>5</xdr:row>
      <xdr:rowOff>1476375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1114425"/>
          <a:ext cx="44291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752475</xdr:colOff>
      <xdr:row>0</xdr:row>
      <xdr:rowOff>5177</xdr:rowOff>
    </xdr:from>
    <xdr:to>
      <xdr:col>2</xdr:col>
      <xdr:colOff>2112455</xdr:colOff>
      <xdr:row>0</xdr:row>
      <xdr:rowOff>380324</xdr:rowOff>
    </xdr:to>
    <xdr:sp macro="" textlink="">
      <xdr:nvSpPr>
        <xdr:cNvPr id="5" name="Rectá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C3E2E6-1872-4C7B-BFB0-45BE71860159}"/>
            </a:ext>
          </a:extLst>
        </xdr:cNvPr>
        <xdr:cNvSpPr/>
      </xdr:nvSpPr>
      <xdr:spPr>
        <a:xfrm>
          <a:off x="1228725" y="5177"/>
          <a:ext cx="1359980" cy="375147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REGISTROS</a:t>
          </a:r>
        </a:p>
      </xdr:txBody>
    </xdr:sp>
    <xdr:clientData/>
  </xdr:twoCellAnchor>
  <xdr:twoCellAnchor>
    <xdr:from>
      <xdr:col>2</xdr:col>
      <xdr:colOff>2114550</xdr:colOff>
      <xdr:row>0</xdr:row>
      <xdr:rowOff>0</xdr:rowOff>
    </xdr:from>
    <xdr:to>
      <xdr:col>3</xdr:col>
      <xdr:colOff>347805</xdr:colOff>
      <xdr:row>1</xdr:row>
      <xdr:rowOff>966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EAEF98-0E1A-41C5-81B6-C6F4A29FD82F}"/>
            </a:ext>
          </a:extLst>
        </xdr:cNvPr>
        <xdr:cNvSpPr/>
      </xdr:nvSpPr>
      <xdr:spPr>
        <a:xfrm>
          <a:off x="2590800" y="0"/>
          <a:ext cx="1309830" cy="381966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ATRIBUCIONES</a:t>
          </a:r>
        </a:p>
      </xdr:txBody>
    </xdr:sp>
    <xdr:clientData/>
  </xdr:twoCellAnchor>
  <xdr:twoCellAnchor>
    <xdr:from>
      <xdr:col>3</xdr:col>
      <xdr:colOff>357186</xdr:colOff>
      <xdr:row>0</xdr:row>
      <xdr:rowOff>0</xdr:rowOff>
    </xdr:from>
    <xdr:to>
      <xdr:col>4</xdr:col>
      <xdr:colOff>97048</xdr:colOff>
      <xdr:row>1</xdr:row>
      <xdr:rowOff>1434</xdr:rowOff>
    </xdr:to>
    <xdr:sp macro="" textlink="">
      <xdr:nvSpPr>
        <xdr:cNvPr id="7" name="Rectá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C10BE5-30A7-4EC6-8138-EB68FB942EE5}"/>
            </a:ext>
          </a:extLst>
        </xdr:cNvPr>
        <xdr:cNvSpPr/>
      </xdr:nvSpPr>
      <xdr:spPr>
        <a:xfrm>
          <a:off x="3910011" y="0"/>
          <a:ext cx="1311487" cy="382434"/>
        </a:xfrm>
        <a:prstGeom prst="rect">
          <a:avLst/>
        </a:prstGeom>
        <a:solidFill>
          <a:schemeClr val="tx2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MATRIZ RACI</a:t>
          </a:r>
        </a:p>
      </xdr:txBody>
    </xdr:sp>
    <xdr:clientData/>
  </xdr:twoCellAnchor>
  <xdr:twoCellAnchor>
    <xdr:from>
      <xdr:col>4</xdr:col>
      <xdr:colOff>107364</xdr:colOff>
      <xdr:row>0</xdr:row>
      <xdr:rowOff>5177</xdr:rowOff>
    </xdr:from>
    <xdr:to>
      <xdr:col>9</xdr:col>
      <xdr:colOff>175216</xdr:colOff>
      <xdr:row>0</xdr:row>
      <xdr:rowOff>378859</xdr:rowOff>
    </xdr:to>
    <xdr:sp macro="" textlink="">
      <xdr:nvSpPr>
        <xdr:cNvPr id="8" name="Rectá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D1D4C2-7CF4-4F39-9DB4-D27EE0E9C52F}"/>
            </a:ext>
          </a:extLst>
        </xdr:cNvPr>
        <xdr:cNvSpPr/>
      </xdr:nvSpPr>
      <xdr:spPr>
        <a:xfrm>
          <a:off x="5231814" y="5177"/>
          <a:ext cx="1306102" cy="37368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RESUMEN RACI</a:t>
          </a:r>
        </a:p>
      </xdr:txBody>
    </xdr:sp>
    <xdr:clientData/>
  </xdr:twoCellAnchor>
  <xdr:twoCellAnchor>
    <xdr:from>
      <xdr:col>2</xdr:col>
      <xdr:colOff>931334</xdr:colOff>
      <xdr:row>1</xdr:row>
      <xdr:rowOff>42336</xdr:rowOff>
    </xdr:from>
    <xdr:to>
      <xdr:col>3</xdr:col>
      <xdr:colOff>132291</xdr:colOff>
      <xdr:row>1</xdr:row>
      <xdr:rowOff>241529</xdr:rowOff>
    </xdr:to>
    <xdr:sp macro="" textlink="">
      <xdr:nvSpPr>
        <xdr:cNvPr id="9" name="Rectángul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4E4F02-84AB-41D2-8FEC-6BF3EB19C2FC}"/>
            </a:ext>
          </a:extLst>
        </xdr:cNvPr>
        <xdr:cNvSpPr/>
      </xdr:nvSpPr>
      <xdr:spPr>
        <a:xfrm>
          <a:off x="1407584" y="423336"/>
          <a:ext cx="2275415" cy="19919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tx1"/>
              </a:solidFill>
            </a:rPr>
            <a:t>MATRIZ</a:t>
          </a:r>
          <a:r>
            <a:rPr lang="es-419" sz="1200" b="1" baseline="0">
              <a:solidFill>
                <a:schemeClr val="tx1"/>
              </a:solidFill>
            </a:rPr>
            <a:t> DE RESPONSABILIDADES</a:t>
          </a:r>
          <a:endParaRPr lang="es-419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399119</xdr:colOff>
      <xdr:row>0</xdr:row>
      <xdr:rowOff>5178</xdr:rowOff>
    </xdr:from>
    <xdr:to>
      <xdr:col>4</xdr:col>
      <xdr:colOff>15758</xdr:colOff>
      <xdr:row>0</xdr:row>
      <xdr:rowOff>376338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3F39A-AB9D-4009-A5B2-F5A0C25642E9}"/>
            </a:ext>
          </a:extLst>
        </xdr:cNvPr>
        <xdr:cNvSpPr/>
      </xdr:nvSpPr>
      <xdr:spPr>
        <a:xfrm>
          <a:off x="1199219" y="5178"/>
          <a:ext cx="1359714" cy="371160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REGISTROS</a:t>
          </a:r>
        </a:p>
      </xdr:txBody>
    </xdr:sp>
    <xdr:clientData/>
  </xdr:twoCellAnchor>
  <xdr:twoCellAnchor>
    <xdr:from>
      <xdr:col>4</xdr:col>
      <xdr:colOff>17853</xdr:colOff>
      <xdr:row>0</xdr:row>
      <xdr:rowOff>0</xdr:rowOff>
    </xdr:from>
    <xdr:to>
      <xdr:col>6</xdr:col>
      <xdr:colOff>403624</xdr:colOff>
      <xdr:row>0</xdr:row>
      <xdr:rowOff>376337</xdr:rowOff>
    </xdr:to>
    <xdr:sp macro="" textlink="">
      <xdr:nvSpPr>
        <xdr:cNvPr id="3" name="Rectá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83413-DFDD-4485-92EF-BBC013723A84}"/>
            </a:ext>
          </a:extLst>
        </xdr:cNvPr>
        <xdr:cNvSpPr/>
      </xdr:nvSpPr>
      <xdr:spPr>
        <a:xfrm>
          <a:off x="2561028" y="0"/>
          <a:ext cx="1309696" cy="376337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ATRIBUCIONES</a:t>
          </a:r>
        </a:p>
      </xdr:txBody>
    </xdr:sp>
    <xdr:clientData/>
  </xdr:twoCellAnchor>
  <xdr:twoCellAnchor>
    <xdr:from>
      <xdr:col>6</xdr:col>
      <xdr:colOff>403480</xdr:colOff>
      <xdr:row>0</xdr:row>
      <xdr:rowOff>0</xdr:rowOff>
    </xdr:from>
    <xdr:to>
      <xdr:col>8</xdr:col>
      <xdr:colOff>122635</xdr:colOff>
      <xdr:row>0</xdr:row>
      <xdr:rowOff>376337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B8CC3C-5D0C-45F3-A26A-B7E5B9591BA5}"/>
            </a:ext>
          </a:extLst>
        </xdr:cNvPr>
        <xdr:cNvSpPr/>
      </xdr:nvSpPr>
      <xdr:spPr>
        <a:xfrm>
          <a:off x="3870580" y="0"/>
          <a:ext cx="1309830" cy="376337"/>
        </a:xfrm>
        <a:prstGeom prst="rect">
          <a:avLst/>
        </a:prstGeom>
        <a:solidFill>
          <a:schemeClr val="bg2">
            <a:lumMod val="1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MATRIZ RACI</a:t>
          </a:r>
        </a:p>
      </xdr:txBody>
    </xdr:sp>
    <xdr:clientData/>
  </xdr:twoCellAnchor>
  <xdr:twoCellAnchor>
    <xdr:from>
      <xdr:col>8</xdr:col>
      <xdr:colOff>132951</xdr:colOff>
      <xdr:row>0</xdr:row>
      <xdr:rowOff>0</xdr:rowOff>
    </xdr:from>
    <xdr:to>
      <xdr:col>10</xdr:col>
      <xdr:colOff>144317</xdr:colOff>
      <xdr:row>0</xdr:row>
      <xdr:rowOff>375530</xdr:rowOff>
    </xdr:to>
    <xdr:sp macro="" textlink="">
      <xdr:nvSpPr>
        <xdr:cNvPr id="5" name="Rectá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F9CFF5-B83A-497D-A786-F5B1F933E024}"/>
            </a:ext>
          </a:extLst>
        </xdr:cNvPr>
        <xdr:cNvSpPr/>
      </xdr:nvSpPr>
      <xdr:spPr>
        <a:xfrm>
          <a:off x="5190726" y="0"/>
          <a:ext cx="1306766" cy="375530"/>
        </a:xfrm>
        <a:prstGeom prst="rect">
          <a:avLst/>
        </a:prstGeom>
        <a:solidFill>
          <a:schemeClr val="tx2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bg1"/>
              </a:solidFill>
            </a:rPr>
            <a:t>RESUMEN RACI</a:t>
          </a:r>
        </a:p>
      </xdr:txBody>
    </xdr:sp>
    <xdr:clientData/>
  </xdr:twoCellAnchor>
  <xdr:twoCellAnchor>
    <xdr:from>
      <xdr:col>2</xdr:col>
      <xdr:colOff>570875</xdr:colOff>
      <xdr:row>1</xdr:row>
      <xdr:rowOff>43862</xdr:rowOff>
    </xdr:from>
    <xdr:to>
      <xdr:col>5</xdr:col>
      <xdr:colOff>57754</xdr:colOff>
      <xdr:row>1</xdr:row>
      <xdr:rowOff>243055</xdr:rowOff>
    </xdr:to>
    <xdr:sp macro="" textlink="">
      <xdr:nvSpPr>
        <xdr:cNvPr id="6" name="Rectá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0BBC4A-A4B7-4D29-AB46-661229DCBBA0}"/>
            </a:ext>
          </a:extLst>
        </xdr:cNvPr>
        <xdr:cNvSpPr/>
      </xdr:nvSpPr>
      <xdr:spPr>
        <a:xfrm>
          <a:off x="1370975" y="424862"/>
          <a:ext cx="1810979" cy="19919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419" sz="1200" b="1">
              <a:solidFill>
                <a:schemeClr val="tx1"/>
              </a:solidFill>
            </a:rPr>
            <a:t>INFORME</a:t>
          </a:r>
          <a:r>
            <a:rPr lang="es-419" sz="1200" b="1" baseline="0">
              <a:solidFill>
                <a:schemeClr val="tx1"/>
              </a:solidFill>
            </a:rPr>
            <a:t> RACI</a:t>
          </a:r>
          <a:endParaRPr lang="es-419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etreiro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4DD0-0FA2-4A4D-8E3C-9C8C8AA61F7E}">
  <dimension ref="B1:F35"/>
  <sheetViews>
    <sheetView showGridLines="0" showRowColHeaders="0" zoomScale="96" zoomScaleNormal="96" workbookViewId="0"/>
  </sheetViews>
  <sheetFormatPr baseColWidth="10" defaultRowHeight="15" x14ac:dyDescent="0.25"/>
  <cols>
    <col min="1" max="1" width="3.5703125" style="1" customWidth="1"/>
    <col min="2" max="2" width="40.7109375" style="1" customWidth="1"/>
    <col min="3" max="3" width="55.7109375" style="1" customWidth="1"/>
    <col min="4" max="4" width="5.7109375" style="1" customWidth="1"/>
    <col min="5" max="5" width="50.7109375" style="1" customWidth="1"/>
    <col min="6" max="6" width="55.7109375" style="1" customWidth="1"/>
    <col min="7" max="16384" width="11.42578125" style="1"/>
  </cols>
  <sheetData>
    <row r="1" spans="2:6" s="105" customFormat="1" ht="30" customHeight="1" x14ac:dyDescent="0.25"/>
    <row r="2" spans="2:6" s="30" customFormat="1" ht="20.100000000000001" customHeight="1" x14ac:dyDescent="0.25"/>
    <row r="5" spans="2:6" ht="24" thickBot="1" x14ac:dyDescent="0.5">
      <c r="B5" s="110" t="s">
        <v>107</v>
      </c>
      <c r="C5" s="110"/>
      <c r="D5" s="110"/>
      <c r="E5" s="110"/>
      <c r="F5" s="110"/>
    </row>
    <row r="6" spans="2:6" ht="15" customHeight="1" thickTop="1" thickBot="1" x14ac:dyDescent="0.3"/>
    <row r="7" spans="2:6" s="17" customFormat="1" ht="39.950000000000003" customHeight="1" thickTop="1" thickBot="1" x14ac:dyDescent="0.3">
      <c r="B7" s="107" t="s">
        <v>102</v>
      </c>
      <c r="C7" s="108"/>
      <c r="E7" s="109" t="s">
        <v>103</v>
      </c>
      <c r="F7" s="108"/>
    </row>
    <row r="8" spans="2:6" s="17" customFormat="1" ht="39.950000000000003" customHeight="1" thickTop="1" thickBot="1" x14ac:dyDescent="0.3">
      <c r="B8" s="47" t="s">
        <v>43</v>
      </c>
      <c r="C8" s="48" t="s">
        <v>118</v>
      </c>
      <c r="D8" s="18"/>
      <c r="E8" s="19" t="s">
        <v>36</v>
      </c>
      <c r="F8" s="51" t="s">
        <v>50</v>
      </c>
    </row>
    <row r="9" spans="2:6" s="17" customFormat="1" ht="39.950000000000003" customHeight="1" thickTop="1" thickBot="1" x14ac:dyDescent="0.3">
      <c r="B9" s="47" t="s">
        <v>44</v>
      </c>
      <c r="C9" s="48" t="s">
        <v>119</v>
      </c>
      <c r="D9" s="18"/>
      <c r="E9" s="20" t="s">
        <v>37</v>
      </c>
      <c r="F9" s="51" t="s">
        <v>51</v>
      </c>
    </row>
    <row r="10" spans="2:6" s="17" customFormat="1" ht="39.950000000000003" customHeight="1" thickTop="1" thickBot="1" x14ac:dyDescent="0.3">
      <c r="B10" s="47" t="s">
        <v>45</v>
      </c>
      <c r="C10" s="49" t="s">
        <v>32</v>
      </c>
      <c r="D10" s="18"/>
      <c r="E10" s="20" t="s">
        <v>38</v>
      </c>
      <c r="F10" s="51" t="s">
        <v>52</v>
      </c>
    </row>
    <row r="11" spans="2:6" s="17" customFormat="1" ht="39.950000000000003" customHeight="1" thickTop="1" thickBot="1" x14ac:dyDescent="0.3">
      <c r="B11" s="47" t="s">
        <v>46</v>
      </c>
      <c r="C11" s="49">
        <v>654</v>
      </c>
      <c r="D11" s="18"/>
      <c r="E11" s="20" t="s">
        <v>39</v>
      </c>
      <c r="F11" s="51" t="s">
        <v>53</v>
      </c>
    </row>
    <row r="12" spans="2:6" s="17" customFormat="1" ht="39.950000000000003" customHeight="1" thickTop="1" thickBot="1" x14ac:dyDescent="0.3">
      <c r="B12" s="47" t="s">
        <v>47</v>
      </c>
      <c r="C12" s="49" t="s">
        <v>33</v>
      </c>
      <c r="D12" s="18"/>
      <c r="E12" s="20" t="s">
        <v>40</v>
      </c>
      <c r="F12" s="51" t="s">
        <v>54</v>
      </c>
    </row>
    <row r="13" spans="2:6" s="17" customFormat="1" ht="39.950000000000003" customHeight="1" thickTop="1" thickBot="1" x14ac:dyDescent="0.3">
      <c r="B13" s="47" t="s">
        <v>48</v>
      </c>
      <c r="C13" s="50" t="s">
        <v>34</v>
      </c>
      <c r="D13" s="18"/>
      <c r="E13" s="20" t="s">
        <v>41</v>
      </c>
      <c r="F13" s="51" t="s">
        <v>55</v>
      </c>
    </row>
    <row r="14" spans="2:6" s="17" customFormat="1" ht="39.950000000000003" customHeight="1" thickTop="1" thickBot="1" x14ac:dyDescent="0.3">
      <c r="B14" s="47" t="s">
        <v>49</v>
      </c>
      <c r="C14" s="102" t="s">
        <v>35</v>
      </c>
      <c r="D14" s="18"/>
      <c r="E14" s="20" t="s">
        <v>42</v>
      </c>
      <c r="F14" s="51" t="s">
        <v>56</v>
      </c>
    </row>
    <row r="15" spans="2:6" ht="15.75" thickTop="1" x14ac:dyDescent="0.25"/>
    <row r="22" spans="2:6" x14ac:dyDescent="0.25">
      <c r="B22" s="103"/>
      <c r="C22" s="103"/>
      <c r="E22" s="103"/>
    </row>
    <row r="23" spans="2:6" x14ac:dyDescent="0.25">
      <c r="B23" s="104"/>
      <c r="C23" s="104"/>
      <c r="E23" s="104"/>
    </row>
    <row r="24" spans="2:6" x14ac:dyDescent="0.25">
      <c r="B24" s="103"/>
      <c r="C24" s="103"/>
      <c r="E24" s="103"/>
    </row>
    <row r="25" spans="2:6" x14ac:dyDescent="0.25">
      <c r="C25" s="103"/>
      <c r="E25" s="103"/>
    </row>
    <row r="30" spans="2:6" x14ac:dyDescent="0.25">
      <c r="E30" s="103"/>
      <c r="F30" s="103"/>
    </row>
    <row r="35" spans="6:6" x14ac:dyDescent="0.25">
      <c r="F35" s="103"/>
    </row>
  </sheetData>
  <sheetProtection formatCells="0" formatColumns="0" formatRows="0" insertColumns="0" insertRows="0" insertHyperlinks="0" deleteColumns="0" deleteRows="0" sort="0" autoFilter="0" pivotTables="0"/>
  <mergeCells count="3">
    <mergeCell ref="B7:C7"/>
    <mergeCell ref="E7:F7"/>
    <mergeCell ref="B5:F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1:O23"/>
  <sheetViews>
    <sheetView showGridLines="0" showRowColHeaders="0" zoomScaleNormal="100" workbookViewId="0"/>
  </sheetViews>
  <sheetFormatPr baseColWidth="10" defaultColWidth="9.140625" defaultRowHeight="15" x14ac:dyDescent="0.25"/>
  <cols>
    <col min="1" max="1" width="3.85546875" style="1" customWidth="1"/>
    <col min="2" max="2" width="4.28515625" style="1" customWidth="1"/>
    <col min="3" max="3" width="15" style="1" customWidth="1"/>
    <col min="4" max="4" width="62.140625" style="1" customWidth="1"/>
    <col min="5" max="16384" width="9.140625" style="1"/>
  </cols>
  <sheetData>
    <row r="1" spans="2:15" s="28" customFormat="1" ht="30" customHeight="1" x14ac:dyDescent="0.25"/>
    <row r="2" spans="2:15" s="30" customFormat="1" ht="20.100000000000001" customHeight="1" x14ac:dyDescent="0.25"/>
    <row r="4" spans="2:15" ht="24" thickBot="1" x14ac:dyDescent="0.5">
      <c r="B4" s="110" t="s">
        <v>108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2:15" ht="15.75" thickTop="1" x14ac:dyDescent="0.25"/>
    <row r="6" spans="2:15" ht="15.75" thickBot="1" x14ac:dyDescent="0.3"/>
    <row r="7" spans="2:15" ht="20.25" thickTop="1" thickBot="1" x14ac:dyDescent="0.3">
      <c r="B7" s="11" t="s">
        <v>0</v>
      </c>
      <c r="C7" s="12" t="s">
        <v>27</v>
      </c>
      <c r="D7" s="112" t="s">
        <v>22</v>
      </c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2:15" ht="20.25" thickTop="1" thickBot="1" x14ac:dyDescent="0.3">
      <c r="B8" s="13" t="s">
        <v>1</v>
      </c>
      <c r="C8" s="14" t="s">
        <v>6</v>
      </c>
      <c r="D8" s="113" t="s">
        <v>23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2:15" ht="20.25" thickTop="1" thickBot="1" x14ac:dyDescent="0.3">
      <c r="B9" s="7" t="s">
        <v>2</v>
      </c>
      <c r="C9" s="15" t="s">
        <v>7</v>
      </c>
      <c r="D9" s="112" t="s">
        <v>16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2:15" ht="20.25" thickTop="1" thickBot="1" x14ac:dyDescent="0.3">
      <c r="B10" s="9" t="s">
        <v>3</v>
      </c>
      <c r="C10" s="10" t="s">
        <v>8</v>
      </c>
      <c r="D10" s="113" t="s">
        <v>24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2:15" ht="20.25" thickTop="1" thickBot="1" x14ac:dyDescent="0.3">
      <c r="B11" s="2" t="s">
        <v>21</v>
      </c>
      <c r="C11" s="3" t="s">
        <v>18</v>
      </c>
      <c r="D11" s="113" t="s">
        <v>25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spans="2:15" ht="20.25" thickTop="1" thickBot="1" x14ac:dyDescent="0.3">
      <c r="B12" s="5" t="s">
        <v>85</v>
      </c>
      <c r="C12" s="6" t="s">
        <v>84</v>
      </c>
      <c r="D12" s="113" t="s">
        <v>26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spans="2:15" ht="30" customHeight="1" thickTop="1" thickBot="1" x14ac:dyDescent="0.3"/>
    <row r="14" spans="2:15" ht="30" customHeight="1" thickTop="1" thickBot="1" x14ac:dyDescent="0.3">
      <c r="B14" s="11" t="s">
        <v>0</v>
      </c>
      <c r="C14" s="12" t="s">
        <v>27</v>
      </c>
      <c r="D14" s="114" t="s">
        <v>14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</row>
    <row r="15" spans="2:15" ht="30" customHeight="1" thickTop="1" thickBot="1" x14ac:dyDescent="0.3">
      <c r="B15" s="13" t="s">
        <v>1</v>
      </c>
      <c r="C15" s="14" t="s">
        <v>6</v>
      </c>
      <c r="D15" s="111" t="s">
        <v>15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spans="2:15" ht="30" customHeight="1" thickTop="1" thickBot="1" x14ac:dyDescent="0.3">
      <c r="B16" s="7" t="s">
        <v>2</v>
      </c>
      <c r="C16" s="8" t="s">
        <v>7</v>
      </c>
      <c r="D16" s="114" t="s">
        <v>16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2:15" ht="30" customHeight="1" thickTop="1" thickBot="1" x14ac:dyDescent="0.3">
      <c r="B17" s="9" t="s">
        <v>3</v>
      </c>
      <c r="C17" s="10" t="s">
        <v>8</v>
      </c>
      <c r="D17" s="111" t="s">
        <v>17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2:15" ht="30" customHeight="1" thickTop="1" thickBot="1" x14ac:dyDescent="0.3">
      <c r="B18" s="2" t="s">
        <v>21</v>
      </c>
      <c r="C18" s="3" t="s">
        <v>18</v>
      </c>
      <c r="D18" s="111" t="s">
        <v>19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2:15" ht="30" customHeight="1" thickTop="1" thickBot="1" x14ac:dyDescent="0.3">
      <c r="B19" s="5" t="s">
        <v>85</v>
      </c>
      <c r="C19" s="6" t="s">
        <v>83</v>
      </c>
      <c r="D19" s="111" t="s">
        <v>20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2:15" ht="15.75" thickTop="1" x14ac:dyDescent="0.25"/>
    <row r="23" spans="2:15" x14ac:dyDescent="0.25">
      <c r="B23" s="4" t="s">
        <v>31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3">
    <mergeCell ref="B4:N4"/>
    <mergeCell ref="D19:O19"/>
    <mergeCell ref="D7:O7"/>
    <mergeCell ref="D8:O8"/>
    <mergeCell ref="D9:O9"/>
    <mergeCell ref="D10:O10"/>
    <mergeCell ref="D11:O11"/>
    <mergeCell ref="D12:O12"/>
    <mergeCell ref="D14:O14"/>
    <mergeCell ref="D15:O15"/>
    <mergeCell ref="D16:O16"/>
    <mergeCell ref="D17:O17"/>
    <mergeCell ref="D18:O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" operator="containsText" id="{AC382089-A5A9-486C-9484-614AABED1F18}">
            <xm:f>NOT(ISERROR(SEARCH(Matriz!#REF!,Matriz!B9)))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65" operator="containsText" id="{7D9DAC53-2078-468C-90BF-E0EC30B28E73}">
            <xm:f>NOT(ISERROR(SEARCH(Matriz!#REF!,Matriz!B9)))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66" operator="containsText" id="{FC5842CA-A83B-4159-874D-06D69707C2CF}">
            <xm:f>NOT(ISERROR(SEARCH(Matriz!#REF!,Matriz!B9)))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67" operator="containsText" id="{2F2A0A1A-FF7E-41C4-B30C-249804A59EA0}">
            <xm:f>NOT(ISERROR(SEARCH(Matriz!#REF!,Matriz!B9)))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68" operator="containsText" id="{9A3EFFDB-E955-4219-83D9-DE64737BE99F}">
            <xm:f>NOT(ISERROR(SEARCH(Matriz!#REF!,Matriz!B9)))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69" operator="containsText" id="{C99FFADF-3ADE-404F-8D8F-39BA63CB1BBB}">
            <xm:f>NOT(ISERROR(SEARCH(Matriz!#REF!,Matriz!B9)))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B9:B10</xm:sqref>
        </x14:conditionalFormatting>
        <x14:conditionalFormatting xmlns:xm="http://schemas.microsoft.com/office/excel/2006/main">
          <x14:cfRule type="containsText" priority="112" operator="containsText" id="{AC382089-A5A9-486C-9484-614AABED1F18}">
            <xm:f>NOT(ISERROR(SEARCH(Matriz!#REF!,Matriz!B17)))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113" operator="containsText" id="{7D9DAC53-2078-468C-90BF-E0EC30B28E73}">
            <xm:f>NOT(ISERROR(SEARCH(Matriz!#REF!,Matriz!B17)))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114" operator="containsText" id="{FC5842CA-A83B-4159-874D-06D69707C2CF}">
            <xm:f>NOT(ISERROR(SEARCH(Matriz!#REF!,Matriz!B17)))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15" operator="containsText" id="{2F2A0A1A-FF7E-41C4-B30C-249804A59EA0}">
            <xm:f>NOT(ISERROR(SEARCH(Matriz!#REF!,Matriz!B17)))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16" operator="containsText" id="{9A3EFFDB-E955-4219-83D9-DE64737BE99F}">
            <xm:f>NOT(ISERROR(SEARCH(Matriz!#REF!,Matriz!B17)))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117" operator="containsText" id="{C99FFADF-3ADE-404F-8D8F-39BA63CB1BBB}">
            <xm:f>NOT(ISERROR(SEARCH(Matriz!#REF!,Matriz!B17)))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containsText" priority="130" operator="containsText" id="{AC382089-A5A9-486C-9484-614AABED1F18}">
            <xm:f>NOT(ISERROR(SEARCH(Matriz!#REF!,Matriz!B14)))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131" operator="containsText" id="{7D9DAC53-2078-468C-90BF-E0EC30B28E73}">
            <xm:f>NOT(ISERROR(SEARCH(Matriz!#REF!,Matriz!B14)))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132" operator="containsText" id="{FC5842CA-A83B-4159-874D-06D69707C2CF}">
            <xm:f>NOT(ISERROR(SEARCH(Matriz!#REF!,Matriz!B14)))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33" operator="containsText" id="{2F2A0A1A-FF7E-41C4-B30C-249804A59EA0}">
            <xm:f>NOT(ISERROR(SEARCH(Matriz!#REF!,Matriz!B14)))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34" operator="containsText" id="{9A3EFFDB-E955-4219-83D9-DE64737BE99F}">
            <xm:f>NOT(ISERROR(SEARCH(Matriz!#REF!,Matriz!B14)))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135" operator="containsText" id="{C99FFADF-3ADE-404F-8D8F-39BA63CB1BBB}">
            <xm:f>NOT(ISERROR(SEARCH(Matriz!#REF!,Matriz!B14)))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containsText" priority="142" operator="containsText" id="{AC382089-A5A9-486C-9484-614AABED1F18}">
            <xm:f>NOT(ISERROR(SEARCH(Matriz!#REF!,Matriz!B15)))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143" operator="containsText" id="{7D9DAC53-2078-468C-90BF-E0EC30B28E73}">
            <xm:f>NOT(ISERROR(SEARCH(Matriz!#REF!,Matriz!B15)))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144" operator="containsText" id="{FC5842CA-A83B-4159-874D-06D69707C2CF}">
            <xm:f>NOT(ISERROR(SEARCH(Matriz!#REF!,Matriz!B15)))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45" operator="containsText" id="{2F2A0A1A-FF7E-41C4-B30C-249804A59EA0}">
            <xm:f>NOT(ISERROR(SEARCH(Matriz!#REF!,Matriz!B15)))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46" operator="containsText" id="{9A3EFFDB-E955-4219-83D9-DE64737BE99F}">
            <xm:f>NOT(ISERROR(SEARCH(Matriz!#REF!,Matriz!B15)))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147" operator="containsText" id="{C99FFADF-3ADE-404F-8D8F-39BA63CB1BBB}">
            <xm:f>NOT(ISERROR(SEARCH(Matriz!#REF!,Matriz!B15)))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B14:B15</xm:sqref>
        </x14:conditionalFormatting>
        <x14:conditionalFormatting xmlns:xm="http://schemas.microsoft.com/office/excel/2006/main">
          <x14:cfRule type="containsText" priority="4" operator="containsText" id="{E2396CFC-CB37-4F93-8DCE-7BE8B3ECE2B6}">
            <xm:f>NOT(ISERROR(SEARCH(Matriz!#REF!,Matriz!B18)))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5" operator="containsText" id="{DEEDB36D-BD67-474B-B2D2-892BB4D2CB4C}">
            <xm:f>NOT(ISERROR(SEARCH(Matriz!#REF!,Matriz!B18)))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6" operator="containsText" id="{2C7D9888-43D0-4B90-B7A3-0D20F3217109}">
            <xm:f>NOT(ISERROR(SEARCH(Matriz!#REF!,Matriz!B18)))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7" operator="containsText" id="{A8BE5210-9E54-405E-BD0F-6FC5902205FD}">
            <xm:f>NOT(ISERROR(SEARCH(Matriz!#REF!,Matriz!B18)))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8" operator="containsText" id="{D398CF65-3122-49E6-975D-341D33EB1311}">
            <xm:f>NOT(ISERROR(SEARCH(Matriz!#REF!,Matriz!B18)))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9" operator="containsText" id="{88E31BF1-9654-4F5F-9F77-EF86448CE489}">
            <xm:f>NOT(ISERROR(SEARCH(Matriz!#REF!,Matriz!B18)))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containsText" priority="196" operator="containsText" id="{E2396CFC-CB37-4F93-8DCE-7BE8B3ECE2B6}">
            <xm:f>NOT(ISERROR(SEARCH(Matriz!#REF!,Matriz!B57)))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197" operator="containsText" id="{DEEDB36D-BD67-474B-B2D2-892BB4D2CB4C}">
            <xm:f>NOT(ISERROR(SEARCH(Matriz!#REF!,Matriz!B57)))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198" operator="containsText" id="{2C7D9888-43D0-4B90-B7A3-0D20F3217109}">
            <xm:f>NOT(ISERROR(SEARCH(Matriz!#REF!,Matriz!B57)))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199" operator="containsText" id="{A8BE5210-9E54-405E-BD0F-6FC5902205FD}">
            <xm:f>NOT(ISERROR(SEARCH(Matriz!#REF!,Matriz!B57)))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00" operator="containsText" id="{D398CF65-3122-49E6-975D-341D33EB1311}">
            <xm:f>NOT(ISERROR(SEARCH(Matriz!#REF!,Matriz!B57)))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201" operator="containsText" id="{88E31BF1-9654-4F5F-9F77-EF86448CE489}">
            <xm:f>NOT(ISERROR(SEARCH(Matriz!#REF!,Matriz!B57)))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containsText" priority="208" operator="containsText" id="{AC382089-A5A9-486C-9484-614AABED1F18}">
            <xm:f>NOT(ISERROR(SEARCH(Matriz!#REF!,Matriz!B8)))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209" operator="containsText" id="{7D9DAC53-2078-468C-90BF-E0EC30B28E73}">
            <xm:f>NOT(ISERROR(SEARCH(Matriz!#REF!,Matriz!B8)))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210" operator="containsText" id="{FC5842CA-A83B-4159-874D-06D69707C2CF}">
            <xm:f>NOT(ISERROR(SEARCH(Matriz!#REF!,Matriz!B8)))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11" operator="containsText" id="{2F2A0A1A-FF7E-41C4-B30C-249804A59EA0}">
            <xm:f>NOT(ISERROR(SEARCH(Matriz!#REF!,Matriz!B8)))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12" operator="containsText" id="{9A3EFFDB-E955-4219-83D9-DE64737BE99F}">
            <xm:f>NOT(ISERROR(SEARCH(Matriz!#REF!,Matriz!B8)))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213" operator="containsText" id="{C99FFADF-3ADE-404F-8D8F-39BA63CB1BBB}">
            <xm:f>NOT(ISERROR(SEARCH(Matriz!#REF!,Matriz!B8)))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containsText" priority="214" operator="containsText" id="{AC382089-A5A9-486C-9484-614AABED1F18}">
            <xm:f>NOT(ISERROR(SEARCH(Matriz!#REF!,Matriz!B5)))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215" operator="containsText" id="{7D9DAC53-2078-468C-90BF-E0EC30B28E73}">
            <xm:f>NOT(ISERROR(SEARCH(Matriz!#REF!,Matriz!B5)))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216" operator="containsText" id="{FC5842CA-A83B-4159-874D-06D69707C2CF}">
            <xm:f>NOT(ISERROR(SEARCH(Matriz!#REF!,Matriz!B5)))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17" operator="containsText" id="{2F2A0A1A-FF7E-41C4-B30C-249804A59EA0}">
            <xm:f>NOT(ISERROR(SEARCH(Matriz!#REF!,Matriz!B5)))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18" operator="containsText" id="{9A3EFFDB-E955-4219-83D9-DE64737BE99F}">
            <xm:f>NOT(ISERROR(SEARCH(Matriz!#REF!,Matriz!B5)))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219" operator="containsText" id="{C99FFADF-3ADE-404F-8D8F-39BA63CB1BBB}">
            <xm:f>NOT(ISERROR(SEARCH(Matriz!#REF!,Matriz!B5)))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220" operator="containsText" id="{AC382089-A5A9-486C-9484-614AABED1F18}">
            <xm:f>NOT(ISERROR(SEARCH(Matriz!#REF!,Matriz!B6)))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221" operator="containsText" id="{7D9DAC53-2078-468C-90BF-E0EC30B28E73}">
            <xm:f>NOT(ISERROR(SEARCH(Matriz!#REF!,Matriz!B6)))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222" operator="containsText" id="{FC5842CA-A83B-4159-874D-06D69707C2CF}">
            <xm:f>NOT(ISERROR(SEARCH(Matriz!#REF!,Matriz!B6)))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23" operator="containsText" id="{2F2A0A1A-FF7E-41C4-B30C-249804A59EA0}">
            <xm:f>NOT(ISERROR(SEARCH(Matriz!#REF!,Matriz!B6)))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24" operator="containsText" id="{9A3EFFDB-E955-4219-83D9-DE64737BE99F}">
            <xm:f>NOT(ISERROR(SEARCH(Matriz!#REF!,Matriz!B6)))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225" operator="containsText" id="{C99FFADF-3ADE-404F-8D8F-39BA63CB1BBB}">
            <xm:f>NOT(ISERROR(SEARCH(Matriz!#REF!,Matriz!B6)))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B7:B8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BF66"/>
  <sheetViews>
    <sheetView showGridLines="0" zoomScaleNormal="100" workbookViewId="0">
      <pane xSplit="4" ySplit="7" topLeftCell="E8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9.140625" defaultRowHeight="15" x14ac:dyDescent="0.25"/>
  <cols>
    <col min="1" max="1" width="3.28515625" style="1" customWidth="1"/>
    <col min="2" max="2" width="3.85546875" style="90" customWidth="1"/>
    <col min="3" max="3" width="46.140625" style="1" customWidth="1"/>
    <col min="4" max="4" width="23.5703125" style="1" customWidth="1"/>
    <col min="5" max="44" width="3.7109375" style="1" customWidth="1"/>
    <col min="45" max="45" width="9" style="1" customWidth="1"/>
    <col min="46" max="46" width="9.140625" style="1"/>
    <col min="47" max="47" width="25.7109375" style="1" customWidth="1"/>
    <col min="48" max="16384" width="9.140625" style="1"/>
  </cols>
  <sheetData>
    <row r="1" spans="2:58" s="28" customFormat="1" ht="30" customHeight="1" x14ac:dyDescent="0.25"/>
    <row r="2" spans="2:58" s="30" customFormat="1" ht="20.100000000000001" customHeight="1" x14ac:dyDescent="0.25"/>
    <row r="3" spans="2:58" s="22" customFormat="1" x14ac:dyDescent="0.25"/>
    <row r="4" spans="2:58" ht="37.5" customHeight="1" x14ac:dyDescent="0.3">
      <c r="B4" s="100" t="s">
        <v>9</v>
      </c>
      <c r="C4" s="101"/>
      <c r="D4" s="101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</row>
    <row r="5" spans="2:58" ht="22.5" x14ac:dyDescent="0.3">
      <c r="B5" s="115" t="str">
        <f>_xlfn.CONCAT(Registros!F8)</f>
        <v>Seguimiento de proyectos</v>
      </c>
      <c r="C5" s="115"/>
      <c r="D5" s="115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U5" s="54"/>
    </row>
    <row r="6" spans="2:58" ht="142.5" customHeight="1" x14ac:dyDescent="0.25">
      <c r="B6" s="55"/>
      <c r="C6" s="21"/>
      <c r="D6" s="56" t="s">
        <v>30</v>
      </c>
      <c r="E6" s="57" t="s">
        <v>67</v>
      </c>
      <c r="F6" s="57" t="s">
        <v>62</v>
      </c>
      <c r="G6" s="57" t="s">
        <v>63</v>
      </c>
      <c r="H6" s="57" t="s">
        <v>64</v>
      </c>
      <c r="I6" s="57" t="s">
        <v>65</v>
      </c>
      <c r="J6" s="58" t="s">
        <v>78</v>
      </c>
      <c r="K6" s="58" t="s">
        <v>79</v>
      </c>
      <c r="L6" s="58" t="s">
        <v>80</v>
      </c>
      <c r="M6" s="58" t="s">
        <v>81</v>
      </c>
      <c r="N6" s="58" t="s">
        <v>82</v>
      </c>
      <c r="O6" s="57" t="s">
        <v>87</v>
      </c>
      <c r="P6" s="57" t="s">
        <v>88</v>
      </c>
      <c r="Q6" s="57" t="s">
        <v>89</v>
      </c>
      <c r="R6" s="57" t="s">
        <v>90</v>
      </c>
      <c r="S6" s="57" t="s">
        <v>91</v>
      </c>
      <c r="T6" s="57" t="s">
        <v>51</v>
      </c>
      <c r="U6" s="57" t="s">
        <v>93</v>
      </c>
      <c r="V6" s="57" t="s">
        <v>94</v>
      </c>
      <c r="W6" s="57" t="s">
        <v>95</v>
      </c>
      <c r="X6" s="57" t="s">
        <v>96</v>
      </c>
      <c r="Y6" s="57" t="s">
        <v>97</v>
      </c>
      <c r="Z6" s="57" t="s">
        <v>100</v>
      </c>
      <c r="AA6" s="57" t="s">
        <v>109</v>
      </c>
      <c r="AB6" s="57" t="s">
        <v>110</v>
      </c>
      <c r="AC6" s="57" t="s">
        <v>111</v>
      </c>
      <c r="AD6" s="57" t="s">
        <v>112</v>
      </c>
      <c r="AE6" s="57" t="s">
        <v>113</v>
      </c>
      <c r="AF6" s="57" t="s">
        <v>114</v>
      </c>
      <c r="AG6" s="57" t="s">
        <v>115</v>
      </c>
      <c r="AH6" s="57" t="s">
        <v>116</v>
      </c>
      <c r="AI6" s="57"/>
      <c r="AJ6" s="57"/>
      <c r="AK6" s="57"/>
      <c r="AL6" s="57"/>
      <c r="AM6" s="57"/>
      <c r="AN6" s="57"/>
      <c r="AO6" s="57"/>
      <c r="AP6" s="57"/>
      <c r="AQ6" s="57"/>
      <c r="AR6" s="57"/>
      <c r="AU6" s="59" t="s">
        <v>98</v>
      </c>
      <c r="AV6" s="60"/>
      <c r="AW6" s="60"/>
      <c r="AX6" s="60"/>
    </row>
    <row r="7" spans="2:58" ht="22.5" customHeight="1" x14ac:dyDescent="0.25">
      <c r="B7" s="61"/>
      <c r="C7" s="62" t="s">
        <v>28</v>
      </c>
      <c r="D7" s="63" t="s">
        <v>29</v>
      </c>
      <c r="E7" s="64"/>
      <c r="F7" s="65" t="s">
        <v>66</v>
      </c>
      <c r="G7" s="65"/>
      <c r="H7" s="65"/>
      <c r="I7" s="66"/>
      <c r="J7" s="67" t="s">
        <v>77</v>
      </c>
      <c r="K7" s="68"/>
      <c r="L7" s="68"/>
      <c r="M7" s="68"/>
      <c r="N7" s="69"/>
      <c r="O7" s="64" t="s">
        <v>86</v>
      </c>
      <c r="P7" s="65"/>
      <c r="Q7" s="65"/>
      <c r="R7" s="65"/>
      <c r="S7" s="66"/>
      <c r="T7" s="70" t="s">
        <v>92</v>
      </c>
      <c r="U7" s="70"/>
      <c r="V7" s="70"/>
      <c r="W7" s="70"/>
      <c r="X7" s="70"/>
      <c r="Y7" s="70"/>
      <c r="Z7" s="70"/>
      <c r="AA7" s="70" t="s">
        <v>101</v>
      </c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1"/>
      <c r="AT7" s="71"/>
      <c r="AU7" s="72" t="s">
        <v>99</v>
      </c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</row>
    <row r="8" spans="2:58" s="78" customFormat="1" ht="19.5" customHeight="1" x14ac:dyDescent="0.3">
      <c r="B8" s="73" t="s">
        <v>31</v>
      </c>
      <c r="C8" s="74" t="s">
        <v>59</v>
      </c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U8" s="79"/>
    </row>
    <row r="9" spans="2:58" ht="19.5" customHeight="1" x14ac:dyDescent="0.25">
      <c r="B9" s="80"/>
      <c r="C9" s="81" t="s">
        <v>60</v>
      </c>
      <c r="D9" s="82"/>
      <c r="E9" s="83" t="s">
        <v>1</v>
      </c>
      <c r="F9" s="83" t="s">
        <v>2</v>
      </c>
      <c r="G9" s="83" t="s">
        <v>21</v>
      </c>
      <c r="H9" s="83"/>
      <c r="I9" s="83" t="s">
        <v>21</v>
      </c>
      <c r="J9" s="83" t="s">
        <v>3</v>
      </c>
      <c r="K9" s="83"/>
      <c r="L9" s="83"/>
      <c r="M9" s="83" t="s">
        <v>0</v>
      </c>
      <c r="N9" s="83" t="s">
        <v>3</v>
      </c>
      <c r="O9" s="83" t="s">
        <v>3</v>
      </c>
      <c r="P9" s="83" t="s">
        <v>21</v>
      </c>
      <c r="Q9" s="83"/>
      <c r="R9" s="83"/>
      <c r="S9" s="83"/>
      <c r="T9" s="83" t="s">
        <v>3</v>
      </c>
      <c r="U9" s="83" t="s">
        <v>21</v>
      </c>
      <c r="V9" s="83"/>
      <c r="W9" s="83" t="s">
        <v>0</v>
      </c>
      <c r="X9" s="83"/>
      <c r="Y9" s="83" t="s">
        <v>2</v>
      </c>
      <c r="Z9" s="83" t="s">
        <v>3</v>
      </c>
      <c r="AA9" s="83" t="s">
        <v>21</v>
      </c>
      <c r="AB9" s="83"/>
      <c r="AC9" s="83"/>
      <c r="AD9" s="83" t="s">
        <v>0</v>
      </c>
      <c r="AE9" s="83"/>
      <c r="AF9" s="83" t="s">
        <v>1</v>
      </c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U9" s="60"/>
      <c r="AV9" s="60"/>
      <c r="AW9" s="60"/>
      <c r="AX9" s="60"/>
    </row>
    <row r="10" spans="2:58" ht="19.5" customHeight="1" x14ac:dyDescent="0.25">
      <c r="B10" s="80"/>
      <c r="C10" s="81" t="s">
        <v>61</v>
      </c>
      <c r="D10" s="82"/>
      <c r="E10" s="83" t="s">
        <v>1</v>
      </c>
      <c r="F10" s="83" t="s">
        <v>3</v>
      </c>
      <c r="G10" s="83"/>
      <c r="H10" s="83" t="s">
        <v>3</v>
      </c>
      <c r="I10" s="83"/>
      <c r="J10" s="83"/>
      <c r="K10" s="83" t="s">
        <v>21</v>
      </c>
      <c r="L10" s="83"/>
      <c r="M10" s="83"/>
      <c r="N10" s="83" t="s">
        <v>21</v>
      </c>
      <c r="O10" s="83" t="s">
        <v>3</v>
      </c>
      <c r="P10" s="83"/>
      <c r="Q10" s="83"/>
      <c r="R10" s="83" t="s">
        <v>21</v>
      </c>
      <c r="S10" s="83"/>
      <c r="T10" s="83" t="s">
        <v>3</v>
      </c>
      <c r="U10" s="83"/>
      <c r="V10" s="83" t="s">
        <v>0</v>
      </c>
      <c r="W10" s="83"/>
      <c r="X10" s="83"/>
      <c r="Y10" s="83" t="s">
        <v>3</v>
      </c>
      <c r="Z10" s="83"/>
      <c r="AA10" s="83"/>
      <c r="AB10" s="83" t="s">
        <v>1</v>
      </c>
      <c r="AC10" s="83"/>
      <c r="AD10" s="83"/>
      <c r="AE10" s="83" t="s">
        <v>21</v>
      </c>
      <c r="AF10" s="83"/>
      <c r="AG10" s="83" t="s">
        <v>2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U10" s="60"/>
      <c r="AV10" s="60"/>
      <c r="AW10" s="60"/>
      <c r="AX10" s="60"/>
    </row>
    <row r="11" spans="2:58" s="78" customFormat="1" ht="19.5" customHeight="1" x14ac:dyDescent="0.3">
      <c r="B11" s="84" t="s">
        <v>31</v>
      </c>
      <c r="C11" s="85" t="s">
        <v>68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U11" s="72"/>
    </row>
    <row r="12" spans="2:58" ht="19.5" customHeight="1" x14ac:dyDescent="0.25">
      <c r="B12" s="80"/>
      <c r="C12" s="81" t="s">
        <v>69</v>
      </c>
      <c r="D12" s="82"/>
      <c r="E12" s="83" t="s">
        <v>1</v>
      </c>
      <c r="F12" s="83" t="s">
        <v>0</v>
      </c>
      <c r="G12" s="83"/>
      <c r="H12" s="83"/>
      <c r="I12" s="83" t="s">
        <v>2</v>
      </c>
      <c r="J12" s="83"/>
      <c r="K12" s="83" t="s">
        <v>3</v>
      </c>
      <c r="L12" s="83"/>
      <c r="M12" s="83"/>
      <c r="N12" s="83" t="s">
        <v>2</v>
      </c>
      <c r="O12" s="83"/>
      <c r="P12" s="83" t="s">
        <v>1</v>
      </c>
      <c r="Q12" s="83"/>
      <c r="R12" s="83"/>
      <c r="S12" s="83"/>
      <c r="T12" s="83" t="s">
        <v>2</v>
      </c>
      <c r="U12" s="83"/>
      <c r="V12" s="83"/>
      <c r="W12" s="83" t="s">
        <v>3</v>
      </c>
      <c r="X12" s="83"/>
      <c r="Y12" s="83"/>
      <c r="Z12" s="83" t="s">
        <v>21</v>
      </c>
      <c r="AA12" s="83"/>
      <c r="AB12" s="83"/>
      <c r="AC12" s="83" t="s">
        <v>0</v>
      </c>
      <c r="AD12" s="83" t="s">
        <v>21</v>
      </c>
      <c r="AE12" s="83"/>
      <c r="AF12" s="83"/>
      <c r="AG12" s="83"/>
      <c r="AH12" s="83" t="s">
        <v>2</v>
      </c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U12" s="86"/>
    </row>
    <row r="13" spans="2:58" ht="19.5" customHeight="1" x14ac:dyDescent="0.25">
      <c r="B13" s="80"/>
      <c r="C13" s="81" t="s">
        <v>70</v>
      </c>
      <c r="D13" s="82"/>
      <c r="E13" s="83" t="s">
        <v>3</v>
      </c>
      <c r="F13" s="83"/>
      <c r="G13" s="83"/>
      <c r="H13" s="83" t="s">
        <v>2</v>
      </c>
      <c r="I13" s="83"/>
      <c r="J13" s="83"/>
      <c r="K13" s="83"/>
      <c r="L13" s="83"/>
      <c r="M13" s="83" t="s">
        <v>3</v>
      </c>
      <c r="N13" s="83"/>
      <c r="O13" s="83"/>
      <c r="P13" s="83" t="s">
        <v>2</v>
      </c>
      <c r="Q13" s="83"/>
      <c r="R13" s="83" t="s">
        <v>21</v>
      </c>
      <c r="S13" s="83"/>
      <c r="T13" s="83"/>
      <c r="U13" s="83"/>
      <c r="V13" s="83" t="s">
        <v>85</v>
      </c>
      <c r="W13" s="83"/>
      <c r="X13" s="83"/>
      <c r="Y13" s="83" t="s">
        <v>0</v>
      </c>
      <c r="Z13" s="83"/>
      <c r="AA13" s="83"/>
      <c r="AB13" s="83" t="s">
        <v>3</v>
      </c>
      <c r="AC13" s="83"/>
      <c r="AD13" s="83"/>
      <c r="AE13" s="83"/>
      <c r="AF13" s="83" t="s">
        <v>0</v>
      </c>
      <c r="AG13" s="83"/>
      <c r="AH13" s="83" t="s">
        <v>3</v>
      </c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U13" s="86"/>
    </row>
    <row r="14" spans="2:58" s="78" customFormat="1" ht="19.5" customHeight="1" x14ac:dyDescent="0.3">
      <c r="B14" s="84" t="s">
        <v>31</v>
      </c>
      <c r="C14" s="85" t="s">
        <v>71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U14" s="86"/>
    </row>
    <row r="15" spans="2:58" ht="19.5" customHeight="1" x14ac:dyDescent="0.25">
      <c r="B15" s="80"/>
      <c r="C15" s="81" t="s">
        <v>72</v>
      </c>
      <c r="D15" s="82"/>
      <c r="E15" s="83" t="s">
        <v>1</v>
      </c>
      <c r="F15" s="83"/>
      <c r="G15" s="83"/>
      <c r="H15" s="83" t="s">
        <v>2</v>
      </c>
      <c r="I15" s="83"/>
      <c r="J15" s="83"/>
      <c r="K15" s="83"/>
      <c r="L15" s="83"/>
      <c r="M15" s="83"/>
      <c r="N15" s="83" t="s">
        <v>21</v>
      </c>
      <c r="O15" s="83"/>
      <c r="P15" s="83"/>
      <c r="Q15" s="83" t="s">
        <v>21</v>
      </c>
      <c r="R15" s="83"/>
      <c r="S15" s="83"/>
      <c r="T15" s="83" t="s">
        <v>2</v>
      </c>
      <c r="U15" s="83" t="s">
        <v>0</v>
      </c>
      <c r="V15" s="83"/>
      <c r="W15" s="83"/>
      <c r="X15" s="83" t="s">
        <v>2</v>
      </c>
      <c r="Y15" s="83"/>
      <c r="Z15" s="83" t="s">
        <v>21</v>
      </c>
      <c r="AA15" s="83"/>
      <c r="AB15" s="83"/>
      <c r="AC15" s="83" t="s">
        <v>0</v>
      </c>
      <c r="AD15" s="83"/>
      <c r="AE15" s="83"/>
      <c r="AF15" s="83" t="s">
        <v>2</v>
      </c>
      <c r="AG15" s="83"/>
      <c r="AH15" s="83" t="s">
        <v>3</v>
      </c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U15" s="86"/>
    </row>
    <row r="16" spans="2:58" ht="19.5" customHeight="1" x14ac:dyDescent="0.25">
      <c r="B16" s="80"/>
      <c r="C16" s="81" t="s">
        <v>73</v>
      </c>
      <c r="D16" s="82"/>
      <c r="E16" s="83" t="s">
        <v>0</v>
      </c>
      <c r="F16" s="83"/>
      <c r="G16" s="83"/>
      <c r="H16" s="83"/>
      <c r="I16" s="83"/>
      <c r="J16" s="83"/>
      <c r="K16" s="83" t="s">
        <v>0</v>
      </c>
      <c r="L16" s="83"/>
      <c r="M16" s="83"/>
      <c r="N16" s="83"/>
      <c r="O16" s="83"/>
      <c r="P16" s="83" t="s">
        <v>3</v>
      </c>
      <c r="Q16" s="83"/>
      <c r="R16" s="83"/>
      <c r="S16" s="83"/>
      <c r="T16" s="83"/>
      <c r="U16" s="83"/>
      <c r="V16" s="83"/>
      <c r="W16" s="83" t="s">
        <v>3</v>
      </c>
      <c r="X16" s="83"/>
      <c r="Y16" s="83"/>
      <c r="Z16" s="83"/>
      <c r="AA16" s="83"/>
      <c r="AB16" s="83" t="s">
        <v>1</v>
      </c>
      <c r="AC16" s="83"/>
      <c r="AD16" s="83" t="s">
        <v>3</v>
      </c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U16" s="86"/>
    </row>
    <row r="17" spans="2:47" s="78" customFormat="1" ht="19.5" customHeight="1" x14ac:dyDescent="0.3">
      <c r="B17" s="84" t="s">
        <v>31</v>
      </c>
      <c r="C17" s="87" t="s">
        <v>74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U17" s="86"/>
    </row>
    <row r="18" spans="2:47" ht="19.5" customHeight="1" x14ac:dyDescent="0.25">
      <c r="B18" s="88"/>
      <c r="C18" s="81" t="s">
        <v>75</v>
      </c>
      <c r="D18" s="82"/>
      <c r="E18" s="83" t="s">
        <v>21</v>
      </c>
      <c r="F18" s="83"/>
      <c r="G18" s="83"/>
      <c r="H18" s="83" t="s">
        <v>2</v>
      </c>
      <c r="I18" s="83" t="s">
        <v>3</v>
      </c>
      <c r="J18" s="83"/>
      <c r="K18" s="83"/>
      <c r="L18" s="83" t="s">
        <v>1</v>
      </c>
      <c r="M18" s="83"/>
      <c r="N18" s="83"/>
      <c r="O18" s="83"/>
      <c r="P18" s="83"/>
      <c r="Q18" s="83"/>
      <c r="R18" s="83" t="s">
        <v>85</v>
      </c>
      <c r="S18" s="83"/>
      <c r="T18" s="83" t="s">
        <v>21</v>
      </c>
      <c r="U18" s="83"/>
      <c r="V18" s="83"/>
      <c r="W18" s="83" t="s">
        <v>0</v>
      </c>
      <c r="X18" s="83"/>
      <c r="Y18" s="83"/>
      <c r="Z18" s="83"/>
      <c r="AA18" s="83"/>
      <c r="AB18" s="83"/>
      <c r="AC18" s="83" t="s">
        <v>21</v>
      </c>
      <c r="AD18" s="83"/>
      <c r="AE18" s="83"/>
      <c r="AF18" s="83" t="s">
        <v>0</v>
      </c>
      <c r="AG18" s="83"/>
      <c r="AH18" s="83" t="s">
        <v>3</v>
      </c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U18" s="86"/>
    </row>
    <row r="19" spans="2:47" ht="19.5" customHeight="1" x14ac:dyDescent="0.25">
      <c r="B19" s="88"/>
      <c r="C19" s="89" t="s">
        <v>76</v>
      </c>
      <c r="D19" s="82"/>
      <c r="E19" s="83" t="s">
        <v>0</v>
      </c>
      <c r="F19" s="83"/>
      <c r="G19" s="83"/>
      <c r="H19" s="83"/>
      <c r="I19" s="83" t="s">
        <v>21</v>
      </c>
      <c r="J19" s="83"/>
      <c r="K19" s="83"/>
      <c r="L19" s="83"/>
      <c r="M19" s="83"/>
      <c r="N19" s="83" t="s">
        <v>3</v>
      </c>
      <c r="O19" s="83"/>
      <c r="P19" s="83" t="s">
        <v>85</v>
      </c>
      <c r="Q19" s="83"/>
      <c r="R19" s="83"/>
      <c r="S19" s="83"/>
      <c r="T19" s="83" t="s">
        <v>3</v>
      </c>
      <c r="U19" s="83"/>
      <c r="V19" s="83"/>
      <c r="W19" s="83"/>
      <c r="X19" s="83" t="s">
        <v>21</v>
      </c>
      <c r="Y19" s="83" t="s">
        <v>3</v>
      </c>
      <c r="Z19" s="83"/>
      <c r="AA19" s="83"/>
      <c r="AB19" s="83" t="s">
        <v>2</v>
      </c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U19" s="86"/>
    </row>
    <row r="20" spans="2:47" ht="19.5" customHeight="1" x14ac:dyDescent="0.25">
      <c r="B20" s="88"/>
      <c r="C20" s="81" t="s">
        <v>101</v>
      </c>
      <c r="D20" s="82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 t="s">
        <v>3</v>
      </c>
      <c r="AA20" s="83"/>
      <c r="AB20" s="83"/>
      <c r="AC20" s="83" t="s">
        <v>85</v>
      </c>
      <c r="AD20" s="83"/>
      <c r="AE20" s="83"/>
      <c r="AF20" s="83" t="s">
        <v>21</v>
      </c>
      <c r="AG20" s="83"/>
      <c r="AH20" s="83" t="s">
        <v>1</v>
      </c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U20" s="86"/>
    </row>
    <row r="21" spans="2:47" ht="19.5" customHeight="1" x14ac:dyDescent="0.25">
      <c r="B21" s="88"/>
      <c r="C21" s="81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U21" s="86"/>
    </row>
    <row r="22" spans="2:47" ht="19.5" customHeight="1" x14ac:dyDescent="0.25">
      <c r="B22" s="88"/>
      <c r="C22" s="81"/>
      <c r="D22" s="82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U22" s="86"/>
    </row>
    <row r="23" spans="2:47" ht="19.5" customHeight="1" x14ac:dyDescent="0.25">
      <c r="B23" s="88"/>
      <c r="C23" s="81"/>
      <c r="D23" s="82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U23" s="86"/>
    </row>
    <row r="24" spans="2:47" ht="19.5" customHeight="1" x14ac:dyDescent="0.25">
      <c r="B24" s="88"/>
      <c r="C24" s="81"/>
      <c r="D24" s="8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U24" s="86"/>
    </row>
    <row r="25" spans="2:47" ht="19.5" customHeight="1" x14ac:dyDescent="0.25">
      <c r="B25" s="88"/>
      <c r="C25" s="81"/>
      <c r="D25" s="82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U25" s="86"/>
    </row>
    <row r="26" spans="2:47" ht="19.5" customHeight="1" x14ac:dyDescent="0.25">
      <c r="B26" s="88"/>
      <c r="C26" s="81"/>
      <c r="D26" s="8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U26" s="86"/>
    </row>
    <row r="27" spans="2:47" ht="19.5" customHeight="1" x14ac:dyDescent="0.25">
      <c r="B27" s="88"/>
      <c r="C27" s="81"/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U27" s="86"/>
    </row>
    <row r="28" spans="2:47" ht="19.5" customHeight="1" x14ac:dyDescent="0.25">
      <c r="B28" s="88"/>
      <c r="C28" s="81"/>
      <c r="D28" s="82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U28" s="86"/>
    </row>
    <row r="29" spans="2:47" ht="19.5" customHeight="1" x14ac:dyDescent="0.25">
      <c r="B29" s="88"/>
      <c r="C29" s="81"/>
      <c r="D29" s="82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U29" s="86"/>
    </row>
    <row r="30" spans="2:47" ht="19.5" customHeight="1" x14ac:dyDescent="0.25">
      <c r="B30" s="88"/>
      <c r="C30" s="81"/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U30" s="86"/>
    </row>
    <row r="31" spans="2:47" ht="19.5" customHeight="1" x14ac:dyDescent="0.25">
      <c r="B31" s="88"/>
      <c r="C31" s="81"/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U31" s="86"/>
    </row>
    <row r="32" spans="2:47" ht="19.5" customHeight="1" x14ac:dyDescent="0.25">
      <c r="B32" s="88"/>
      <c r="C32" s="81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U32" s="86"/>
    </row>
    <row r="33" spans="2:47" ht="19.5" customHeight="1" x14ac:dyDescent="0.25">
      <c r="B33" s="88"/>
      <c r="C33" s="81"/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U33" s="86"/>
    </row>
    <row r="34" spans="2:47" ht="19.5" customHeight="1" x14ac:dyDescent="0.25">
      <c r="B34" s="88"/>
      <c r="C34" s="81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U34" s="86"/>
    </row>
    <row r="35" spans="2:47" ht="19.5" customHeight="1" x14ac:dyDescent="0.25">
      <c r="B35" s="88"/>
      <c r="C35" s="81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U35" s="86"/>
    </row>
    <row r="36" spans="2:47" ht="19.5" customHeight="1" x14ac:dyDescent="0.25">
      <c r="B36" s="88"/>
      <c r="C36" s="81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U36" s="86"/>
    </row>
    <row r="37" spans="2:47" ht="19.5" customHeight="1" x14ac:dyDescent="0.25">
      <c r="B37" s="88"/>
      <c r="C37" s="81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U37" s="86"/>
    </row>
    <row r="38" spans="2:47" ht="19.5" customHeight="1" x14ac:dyDescent="0.25">
      <c r="B38" s="88"/>
      <c r="C38" s="81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U38" s="86"/>
    </row>
    <row r="39" spans="2:47" ht="19.5" customHeight="1" x14ac:dyDescent="0.25">
      <c r="B39" s="88"/>
      <c r="C39" s="81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U39" s="86"/>
    </row>
    <row r="40" spans="2:47" ht="19.5" customHeight="1" x14ac:dyDescent="0.25">
      <c r="B40" s="88"/>
      <c r="C40" s="81"/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U40" s="86"/>
    </row>
    <row r="41" spans="2:47" ht="19.5" customHeight="1" x14ac:dyDescent="0.25">
      <c r="B41" s="88"/>
      <c r="C41" s="81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U41" s="86"/>
    </row>
    <row r="42" spans="2:47" ht="19.5" customHeight="1" x14ac:dyDescent="0.25">
      <c r="B42" s="88"/>
      <c r="C42" s="81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U42" s="86"/>
    </row>
    <row r="43" spans="2:47" ht="19.5" customHeight="1" x14ac:dyDescent="0.25">
      <c r="B43" s="88"/>
      <c r="C43" s="81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U43" s="86"/>
    </row>
    <row r="44" spans="2:47" ht="19.5" customHeight="1" x14ac:dyDescent="0.25">
      <c r="B44" s="88"/>
      <c r="C44" s="81"/>
      <c r="D44" s="82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U44" s="86"/>
    </row>
    <row r="45" spans="2:47" ht="19.5" customHeight="1" x14ac:dyDescent="0.25">
      <c r="B45" s="88"/>
      <c r="C45" s="81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U45" s="86"/>
    </row>
    <row r="46" spans="2:47" ht="19.5" customHeight="1" x14ac:dyDescent="0.25">
      <c r="B46" s="88"/>
      <c r="C46" s="81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U46" s="86"/>
    </row>
    <row r="47" spans="2:47" ht="19.5" customHeight="1" x14ac:dyDescent="0.25">
      <c r="B47" s="88"/>
      <c r="C47" s="81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U47" s="86"/>
    </row>
    <row r="48" spans="2:47" ht="19.5" customHeight="1" x14ac:dyDescent="0.25">
      <c r="B48" s="88"/>
      <c r="C48" s="81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U48" s="86"/>
    </row>
    <row r="49" spans="2:47" ht="19.5" customHeight="1" x14ac:dyDescent="0.25">
      <c r="B49" s="88"/>
      <c r="C49" s="81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U49" s="86"/>
    </row>
    <row r="50" spans="2:47" ht="19.5" customHeight="1" x14ac:dyDescent="0.25">
      <c r="B50" s="88"/>
      <c r="C50" s="81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U50" s="86"/>
    </row>
    <row r="51" spans="2:47" ht="19.5" customHeight="1" x14ac:dyDescent="0.25">
      <c r="B51" s="88"/>
      <c r="C51" s="81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U51" s="86"/>
    </row>
    <row r="52" spans="2:47" ht="19.5" customHeight="1" x14ac:dyDescent="0.25">
      <c r="B52" s="88"/>
      <c r="C52" s="81"/>
      <c r="D52" s="8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U52" s="86"/>
    </row>
    <row r="53" spans="2:47" ht="19.5" customHeight="1" x14ac:dyDescent="0.25">
      <c r="B53" s="88"/>
      <c r="C53" s="81"/>
      <c r="D53" s="82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U53" s="86"/>
    </row>
    <row r="54" spans="2:47" ht="19.5" customHeight="1" x14ac:dyDescent="0.25">
      <c r="B54" s="88"/>
      <c r="C54" s="81"/>
      <c r="D54" s="8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U54" s="86"/>
    </row>
    <row r="55" spans="2:47" ht="19.5" customHeight="1" x14ac:dyDescent="0.25">
      <c r="B55" s="88"/>
      <c r="C55" s="8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U55" s="86"/>
    </row>
    <row r="56" spans="2:47" ht="19.5" customHeight="1" x14ac:dyDescent="0.25">
      <c r="B56" s="88"/>
      <c r="C56" s="81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U56" s="86"/>
    </row>
    <row r="57" spans="2:47" ht="19.5" customHeight="1" x14ac:dyDescent="0.25">
      <c r="B57" s="88"/>
      <c r="C57" s="81"/>
      <c r="D57" s="82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U57" s="86"/>
    </row>
    <row r="58" spans="2:47" ht="19.5" customHeight="1" x14ac:dyDescent="0.25">
      <c r="AU58" s="86"/>
    </row>
    <row r="59" spans="2:47" ht="15.75" thickBot="1" x14ac:dyDescent="0.3">
      <c r="D59" s="1" t="s">
        <v>11</v>
      </c>
      <c r="AU59" s="91"/>
    </row>
    <row r="60" spans="2:47" ht="20.25" thickTop="1" thickBot="1" x14ac:dyDescent="0.3">
      <c r="D60" s="92" t="s">
        <v>5</v>
      </c>
      <c r="E60" s="82">
        <f t="shared" ref="E60:S65" si="0">COUNTIF(E$9:E$57,$D60)</f>
        <v>0</v>
      </c>
      <c r="F60" s="82">
        <f t="shared" si="0"/>
        <v>0</v>
      </c>
      <c r="G60" s="82">
        <f t="shared" si="0"/>
        <v>0</v>
      </c>
      <c r="H60" s="82">
        <f t="shared" si="0"/>
        <v>0</v>
      </c>
      <c r="I60" s="82">
        <f t="shared" si="0"/>
        <v>0</v>
      </c>
      <c r="J60" s="82">
        <f t="shared" si="0"/>
        <v>0</v>
      </c>
      <c r="K60" s="82">
        <f t="shared" si="0"/>
        <v>0</v>
      </c>
      <c r="L60" s="82">
        <f t="shared" si="0"/>
        <v>0</v>
      </c>
      <c r="M60" s="82">
        <f t="shared" si="0"/>
        <v>0</v>
      </c>
      <c r="N60" s="82">
        <f t="shared" si="0"/>
        <v>0</v>
      </c>
      <c r="O60" s="82">
        <f t="shared" si="0"/>
        <v>0</v>
      </c>
      <c r="P60" s="82">
        <f t="shared" si="0"/>
        <v>0</v>
      </c>
      <c r="Q60" s="82">
        <f t="shared" si="0"/>
        <v>0</v>
      </c>
      <c r="R60" s="82">
        <f t="shared" si="0"/>
        <v>0</v>
      </c>
      <c r="S60" s="82">
        <f t="shared" si="0"/>
        <v>0</v>
      </c>
      <c r="T60" s="82">
        <f t="shared" ref="T60:AQ60" si="1">COUNTIF(T$9:T$57,$D60)</f>
        <v>0</v>
      </c>
      <c r="U60" s="82">
        <f t="shared" si="1"/>
        <v>0</v>
      </c>
      <c r="V60" s="82">
        <f t="shared" si="1"/>
        <v>0</v>
      </c>
      <c r="W60" s="82">
        <f t="shared" si="1"/>
        <v>0</v>
      </c>
      <c r="X60" s="82">
        <f t="shared" si="1"/>
        <v>0</v>
      </c>
      <c r="Y60" s="82">
        <f t="shared" si="1"/>
        <v>0</v>
      </c>
      <c r="Z60" s="82">
        <f t="shared" si="1"/>
        <v>0</v>
      </c>
      <c r="AA60" s="82">
        <f t="shared" si="1"/>
        <v>0</v>
      </c>
      <c r="AB60" s="82">
        <f t="shared" si="1"/>
        <v>0</v>
      </c>
      <c r="AC60" s="82">
        <f t="shared" si="1"/>
        <v>0</v>
      </c>
      <c r="AD60" s="82">
        <f t="shared" si="1"/>
        <v>0</v>
      </c>
      <c r="AE60" s="82">
        <f t="shared" si="1"/>
        <v>0</v>
      </c>
      <c r="AF60" s="82">
        <f t="shared" si="1"/>
        <v>0</v>
      </c>
      <c r="AG60" s="82">
        <f t="shared" si="1"/>
        <v>0</v>
      </c>
      <c r="AH60" s="82">
        <f t="shared" si="1"/>
        <v>0</v>
      </c>
      <c r="AI60" s="82">
        <f t="shared" si="1"/>
        <v>0</v>
      </c>
      <c r="AJ60" s="82">
        <f t="shared" si="1"/>
        <v>0</v>
      </c>
      <c r="AK60" s="82">
        <f t="shared" si="1"/>
        <v>0</v>
      </c>
      <c r="AL60" s="82">
        <f t="shared" si="1"/>
        <v>0</v>
      </c>
      <c r="AM60" s="82">
        <f t="shared" si="1"/>
        <v>0</v>
      </c>
      <c r="AN60" s="82">
        <f t="shared" si="1"/>
        <v>0</v>
      </c>
      <c r="AO60" s="82">
        <f t="shared" si="1"/>
        <v>0</v>
      </c>
      <c r="AP60" s="82">
        <f t="shared" si="1"/>
        <v>0</v>
      </c>
      <c r="AQ60" s="82">
        <f t="shared" si="1"/>
        <v>0</v>
      </c>
      <c r="AR60" s="82">
        <f t="shared" ref="AR60:AR65" si="2">COUNTIF(AR$9:AR$57,$D60)</f>
        <v>0</v>
      </c>
      <c r="AU60" s="91"/>
    </row>
    <row r="61" spans="2:47" ht="20.25" thickTop="1" thickBot="1" x14ac:dyDescent="0.3">
      <c r="D61" s="93" t="s">
        <v>0</v>
      </c>
      <c r="E61" s="82">
        <f t="shared" si="0"/>
        <v>2</v>
      </c>
      <c r="F61" s="82">
        <f t="shared" si="0"/>
        <v>1</v>
      </c>
      <c r="G61" s="82">
        <f t="shared" si="0"/>
        <v>0</v>
      </c>
      <c r="H61" s="82">
        <f t="shared" si="0"/>
        <v>0</v>
      </c>
      <c r="I61" s="82">
        <f t="shared" si="0"/>
        <v>0</v>
      </c>
      <c r="J61" s="82">
        <f t="shared" si="0"/>
        <v>0</v>
      </c>
      <c r="K61" s="82">
        <f t="shared" si="0"/>
        <v>1</v>
      </c>
      <c r="L61" s="82">
        <f t="shared" si="0"/>
        <v>0</v>
      </c>
      <c r="M61" s="82">
        <f t="shared" si="0"/>
        <v>1</v>
      </c>
      <c r="N61" s="82">
        <f t="shared" si="0"/>
        <v>0</v>
      </c>
      <c r="O61" s="82">
        <f t="shared" si="0"/>
        <v>0</v>
      </c>
      <c r="P61" s="82">
        <f t="shared" si="0"/>
        <v>0</v>
      </c>
      <c r="Q61" s="82">
        <f t="shared" si="0"/>
        <v>0</v>
      </c>
      <c r="R61" s="82">
        <f t="shared" si="0"/>
        <v>0</v>
      </c>
      <c r="S61" s="82">
        <f t="shared" si="0"/>
        <v>0</v>
      </c>
      <c r="T61" s="82">
        <f t="shared" ref="T61:AC65" si="3">COUNTIF(T$9:T$57,$D61)</f>
        <v>0</v>
      </c>
      <c r="U61" s="82">
        <f t="shared" si="3"/>
        <v>1</v>
      </c>
      <c r="V61" s="82">
        <f t="shared" si="3"/>
        <v>1</v>
      </c>
      <c r="W61" s="82">
        <f t="shared" si="3"/>
        <v>2</v>
      </c>
      <c r="X61" s="82">
        <f t="shared" si="3"/>
        <v>0</v>
      </c>
      <c r="Y61" s="82">
        <f t="shared" si="3"/>
        <v>1</v>
      </c>
      <c r="Z61" s="82">
        <f t="shared" si="3"/>
        <v>0</v>
      </c>
      <c r="AA61" s="82">
        <f t="shared" si="3"/>
        <v>0</v>
      </c>
      <c r="AB61" s="82">
        <f t="shared" si="3"/>
        <v>0</v>
      </c>
      <c r="AC61" s="82">
        <f t="shared" si="3"/>
        <v>2</v>
      </c>
      <c r="AD61" s="82">
        <f t="shared" ref="AD61:AQ65" si="4">COUNTIF(AD$9:AD$57,$D61)</f>
        <v>1</v>
      </c>
      <c r="AE61" s="82">
        <f t="shared" si="4"/>
        <v>0</v>
      </c>
      <c r="AF61" s="82">
        <f t="shared" si="4"/>
        <v>2</v>
      </c>
      <c r="AG61" s="82">
        <f t="shared" si="4"/>
        <v>0</v>
      </c>
      <c r="AH61" s="82">
        <f t="shared" si="4"/>
        <v>0</v>
      </c>
      <c r="AI61" s="82">
        <f t="shared" si="4"/>
        <v>0</v>
      </c>
      <c r="AJ61" s="82">
        <f t="shared" si="4"/>
        <v>0</v>
      </c>
      <c r="AK61" s="82">
        <f t="shared" si="4"/>
        <v>0</v>
      </c>
      <c r="AL61" s="82">
        <f t="shared" si="4"/>
        <v>0</v>
      </c>
      <c r="AM61" s="82">
        <f t="shared" si="4"/>
        <v>0</v>
      </c>
      <c r="AN61" s="82">
        <f t="shared" si="4"/>
        <v>0</v>
      </c>
      <c r="AO61" s="82">
        <f t="shared" si="4"/>
        <v>0</v>
      </c>
      <c r="AP61" s="82">
        <f t="shared" si="4"/>
        <v>0</v>
      </c>
      <c r="AQ61" s="82">
        <f t="shared" si="4"/>
        <v>0</v>
      </c>
      <c r="AR61" s="82">
        <f t="shared" si="2"/>
        <v>0</v>
      </c>
      <c r="AU61" s="91"/>
    </row>
    <row r="62" spans="2:47" ht="20.25" thickTop="1" thickBot="1" x14ac:dyDescent="0.3">
      <c r="D62" s="94" t="s">
        <v>1</v>
      </c>
      <c r="E62" s="82">
        <f t="shared" si="0"/>
        <v>4</v>
      </c>
      <c r="F62" s="82">
        <f t="shared" si="0"/>
        <v>0</v>
      </c>
      <c r="G62" s="82">
        <f t="shared" si="0"/>
        <v>0</v>
      </c>
      <c r="H62" s="82">
        <f t="shared" si="0"/>
        <v>0</v>
      </c>
      <c r="I62" s="82">
        <f t="shared" si="0"/>
        <v>0</v>
      </c>
      <c r="J62" s="82">
        <f t="shared" si="0"/>
        <v>0</v>
      </c>
      <c r="K62" s="82">
        <f t="shared" si="0"/>
        <v>0</v>
      </c>
      <c r="L62" s="82">
        <f t="shared" si="0"/>
        <v>1</v>
      </c>
      <c r="M62" s="82">
        <f t="shared" si="0"/>
        <v>0</v>
      </c>
      <c r="N62" s="82">
        <f t="shared" si="0"/>
        <v>0</v>
      </c>
      <c r="O62" s="82">
        <f t="shared" si="0"/>
        <v>0</v>
      </c>
      <c r="P62" s="82">
        <f t="shared" si="0"/>
        <v>1</v>
      </c>
      <c r="Q62" s="82">
        <f t="shared" si="0"/>
        <v>0</v>
      </c>
      <c r="R62" s="82">
        <f t="shared" si="0"/>
        <v>0</v>
      </c>
      <c r="S62" s="82">
        <f t="shared" si="0"/>
        <v>0</v>
      </c>
      <c r="T62" s="82">
        <f t="shared" si="3"/>
        <v>0</v>
      </c>
      <c r="U62" s="82">
        <f t="shared" si="3"/>
        <v>0</v>
      </c>
      <c r="V62" s="82">
        <f t="shared" si="3"/>
        <v>0</v>
      </c>
      <c r="W62" s="82">
        <f t="shared" si="3"/>
        <v>0</v>
      </c>
      <c r="X62" s="82">
        <f t="shared" si="3"/>
        <v>0</v>
      </c>
      <c r="Y62" s="82">
        <f t="shared" si="3"/>
        <v>0</v>
      </c>
      <c r="Z62" s="82">
        <f t="shared" si="3"/>
        <v>0</v>
      </c>
      <c r="AA62" s="82">
        <f t="shared" si="3"/>
        <v>0</v>
      </c>
      <c r="AB62" s="82">
        <f t="shared" si="3"/>
        <v>2</v>
      </c>
      <c r="AC62" s="82">
        <f t="shared" si="3"/>
        <v>0</v>
      </c>
      <c r="AD62" s="82">
        <f t="shared" si="4"/>
        <v>0</v>
      </c>
      <c r="AE62" s="82">
        <f t="shared" si="4"/>
        <v>0</v>
      </c>
      <c r="AF62" s="82">
        <f t="shared" si="4"/>
        <v>1</v>
      </c>
      <c r="AG62" s="82">
        <f t="shared" si="4"/>
        <v>0</v>
      </c>
      <c r="AH62" s="82">
        <f t="shared" si="4"/>
        <v>1</v>
      </c>
      <c r="AI62" s="82">
        <f t="shared" si="4"/>
        <v>0</v>
      </c>
      <c r="AJ62" s="82">
        <f t="shared" si="4"/>
        <v>0</v>
      </c>
      <c r="AK62" s="82">
        <f t="shared" si="4"/>
        <v>0</v>
      </c>
      <c r="AL62" s="82">
        <f t="shared" si="4"/>
        <v>0</v>
      </c>
      <c r="AM62" s="82">
        <f t="shared" si="4"/>
        <v>0</v>
      </c>
      <c r="AN62" s="82">
        <f t="shared" si="4"/>
        <v>0</v>
      </c>
      <c r="AO62" s="82">
        <f t="shared" si="4"/>
        <v>0</v>
      </c>
      <c r="AP62" s="82">
        <f t="shared" si="4"/>
        <v>0</v>
      </c>
      <c r="AQ62" s="82">
        <f t="shared" si="4"/>
        <v>0</v>
      </c>
      <c r="AR62" s="82">
        <f t="shared" si="2"/>
        <v>0</v>
      </c>
    </row>
    <row r="63" spans="2:47" ht="20.25" thickTop="1" thickBot="1" x14ac:dyDescent="0.3">
      <c r="D63" s="95" t="s">
        <v>4</v>
      </c>
      <c r="E63" s="82">
        <f t="shared" si="0"/>
        <v>0</v>
      </c>
      <c r="F63" s="82">
        <f t="shared" si="0"/>
        <v>0</v>
      </c>
      <c r="G63" s="82">
        <f t="shared" si="0"/>
        <v>0</v>
      </c>
      <c r="H63" s="82">
        <f t="shared" si="0"/>
        <v>0</v>
      </c>
      <c r="I63" s="82">
        <f t="shared" si="0"/>
        <v>0</v>
      </c>
      <c r="J63" s="82">
        <f t="shared" si="0"/>
        <v>0</v>
      </c>
      <c r="K63" s="82">
        <f t="shared" si="0"/>
        <v>0</v>
      </c>
      <c r="L63" s="82">
        <f t="shared" si="0"/>
        <v>0</v>
      </c>
      <c r="M63" s="82">
        <f t="shared" si="0"/>
        <v>0</v>
      </c>
      <c r="N63" s="82">
        <f t="shared" si="0"/>
        <v>0</v>
      </c>
      <c r="O63" s="82">
        <f t="shared" si="0"/>
        <v>0</v>
      </c>
      <c r="P63" s="82">
        <f t="shared" si="0"/>
        <v>0</v>
      </c>
      <c r="Q63" s="82">
        <f t="shared" si="0"/>
        <v>0</v>
      </c>
      <c r="R63" s="82">
        <f t="shared" si="0"/>
        <v>0</v>
      </c>
      <c r="S63" s="82">
        <f t="shared" si="0"/>
        <v>0</v>
      </c>
      <c r="T63" s="82">
        <f t="shared" si="3"/>
        <v>0</v>
      </c>
      <c r="U63" s="82">
        <f t="shared" si="3"/>
        <v>0</v>
      </c>
      <c r="V63" s="82">
        <f t="shared" si="3"/>
        <v>0</v>
      </c>
      <c r="W63" s="82">
        <f t="shared" si="3"/>
        <v>0</v>
      </c>
      <c r="X63" s="82">
        <f t="shared" si="3"/>
        <v>0</v>
      </c>
      <c r="Y63" s="82">
        <f t="shared" si="3"/>
        <v>0</v>
      </c>
      <c r="Z63" s="82">
        <f t="shared" si="3"/>
        <v>0</v>
      </c>
      <c r="AA63" s="82">
        <f t="shared" si="3"/>
        <v>0</v>
      </c>
      <c r="AB63" s="82">
        <f t="shared" si="3"/>
        <v>0</v>
      </c>
      <c r="AC63" s="82">
        <f t="shared" si="3"/>
        <v>0</v>
      </c>
      <c r="AD63" s="82">
        <f t="shared" si="4"/>
        <v>0</v>
      </c>
      <c r="AE63" s="82">
        <f t="shared" si="4"/>
        <v>0</v>
      </c>
      <c r="AF63" s="82">
        <f t="shared" si="4"/>
        <v>0</v>
      </c>
      <c r="AG63" s="82">
        <f t="shared" si="4"/>
        <v>0</v>
      </c>
      <c r="AH63" s="82">
        <f t="shared" si="4"/>
        <v>0</v>
      </c>
      <c r="AI63" s="82">
        <f t="shared" si="4"/>
        <v>0</v>
      </c>
      <c r="AJ63" s="82">
        <f t="shared" si="4"/>
        <v>0</v>
      </c>
      <c r="AK63" s="82">
        <f t="shared" si="4"/>
        <v>0</v>
      </c>
      <c r="AL63" s="82">
        <f t="shared" si="4"/>
        <v>0</v>
      </c>
      <c r="AM63" s="82">
        <f t="shared" si="4"/>
        <v>0</v>
      </c>
      <c r="AN63" s="82">
        <f t="shared" si="4"/>
        <v>0</v>
      </c>
      <c r="AO63" s="82">
        <f t="shared" si="4"/>
        <v>0</v>
      </c>
      <c r="AP63" s="82">
        <f t="shared" si="4"/>
        <v>0</v>
      </c>
      <c r="AQ63" s="82">
        <f t="shared" si="4"/>
        <v>0</v>
      </c>
      <c r="AR63" s="82">
        <f t="shared" si="2"/>
        <v>0</v>
      </c>
    </row>
    <row r="64" spans="2:47" ht="20.25" thickTop="1" thickBot="1" x14ac:dyDescent="0.3">
      <c r="D64" s="96" t="s">
        <v>2</v>
      </c>
      <c r="E64" s="82">
        <f t="shared" si="0"/>
        <v>0</v>
      </c>
      <c r="F64" s="82">
        <f t="shared" si="0"/>
        <v>1</v>
      </c>
      <c r="G64" s="82">
        <f t="shared" si="0"/>
        <v>0</v>
      </c>
      <c r="H64" s="82">
        <f t="shared" si="0"/>
        <v>3</v>
      </c>
      <c r="I64" s="82">
        <f t="shared" si="0"/>
        <v>1</v>
      </c>
      <c r="J64" s="82">
        <f t="shared" si="0"/>
        <v>0</v>
      </c>
      <c r="K64" s="82">
        <f t="shared" si="0"/>
        <v>0</v>
      </c>
      <c r="L64" s="82">
        <f t="shared" si="0"/>
        <v>0</v>
      </c>
      <c r="M64" s="82">
        <f t="shared" si="0"/>
        <v>0</v>
      </c>
      <c r="N64" s="82">
        <f t="shared" si="0"/>
        <v>1</v>
      </c>
      <c r="O64" s="82">
        <f t="shared" si="0"/>
        <v>0</v>
      </c>
      <c r="P64" s="82">
        <f t="shared" si="0"/>
        <v>1</v>
      </c>
      <c r="Q64" s="82">
        <f t="shared" si="0"/>
        <v>0</v>
      </c>
      <c r="R64" s="82">
        <f t="shared" si="0"/>
        <v>0</v>
      </c>
      <c r="S64" s="82">
        <f t="shared" si="0"/>
        <v>0</v>
      </c>
      <c r="T64" s="82">
        <f t="shared" si="3"/>
        <v>2</v>
      </c>
      <c r="U64" s="82">
        <f t="shared" si="3"/>
        <v>0</v>
      </c>
      <c r="V64" s="82">
        <f t="shared" si="3"/>
        <v>0</v>
      </c>
      <c r="W64" s="82">
        <f t="shared" si="3"/>
        <v>0</v>
      </c>
      <c r="X64" s="82">
        <f t="shared" si="3"/>
        <v>1</v>
      </c>
      <c r="Y64" s="82">
        <f t="shared" si="3"/>
        <v>1</v>
      </c>
      <c r="Z64" s="82">
        <f t="shared" si="3"/>
        <v>0</v>
      </c>
      <c r="AA64" s="82">
        <f t="shared" si="3"/>
        <v>0</v>
      </c>
      <c r="AB64" s="82">
        <f t="shared" si="3"/>
        <v>1</v>
      </c>
      <c r="AC64" s="82">
        <f t="shared" si="3"/>
        <v>0</v>
      </c>
      <c r="AD64" s="82">
        <f t="shared" si="4"/>
        <v>0</v>
      </c>
      <c r="AE64" s="82">
        <f t="shared" si="4"/>
        <v>0</v>
      </c>
      <c r="AF64" s="82">
        <f t="shared" si="4"/>
        <v>1</v>
      </c>
      <c r="AG64" s="82">
        <f t="shared" si="4"/>
        <v>1</v>
      </c>
      <c r="AH64" s="82">
        <f t="shared" si="4"/>
        <v>1</v>
      </c>
      <c r="AI64" s="82">
        <f t="shared" si="4"/>
        <v>0</v>
      </c>
      <c r="AJ64" s="82">
        <f t="shared" si="4"/>
        <v>0</v>
      </c>
      <c r="AK64" s="82">
        <f t="shared" si="4"/>
        <v>0</v>
      </c>
      <c r="AL64" s="82">
        <f t="shared" si="4"/>
        <v>0</v>
      </c>
      <c r="AM64" s="82">
        <f t="shared" si="4"/>
        <v>0</v>
      </c>
      <c r="AN64" s="82">
        <f t="shared" si="4"/>
        <v>0</v>
      </c>
      <c r="AO64" s="82">
        <f t="shared" si="4"/>
        <v>0</v>
      </c>
      <c r="AP64" s="82">
        <f t="shared" si="4"/>
        <v>0</v>
      </c>
      <c r="AQ64" s="82">
        <f t="shared" si="4"/>
        <v>0</v>
      </c>
      <c r="AR64" s="82">
        <f t="shared" si="2"/>
        <v>0</v>
      </c>
    </row>
    <row r="65" spans="4:44" ht="19.5" thickTop="1" x14ac:dyDescent="0.25">
      <c r="D65" s="97" t="s">
        <v>3</v>
      </c>
      <c r="E65" s="82">
        <f t="shared" si="0"/>
        <v>1</v>
      </c>
      <c r="F65" s="82">
        <f t="shared" si="0"/>
        <v>1</v>
      </c>
      <c r="G65" s="82">
        <f t="shared" si="0"/>
        <v>0</v>
      </c>
      <c r="H65" s="82">
        <f t="shared" si="0"/>
        <v>1</v>
      </c>
      <c r="I65" s="82">
        <f t="shared" si="0"/>
        <v>1</v>
      </c>
      <c r="J65" s="82">
        <f t="shared" si="0"/>
        <v>1</v>
      </c>
      <c r="K65" s="82">
        <f t="shared" si="0"/>
        <v>1</v>
      </c>
      <c r="L65" s="82">
        <f t="shared" si="0"/>
        <v>0</v>
      </c>
      <c r="M65" s="82">
        <f t="shared" si="0"/>
        <v>1</v>
      </c>
      <c r="N65" s="82">
        <f t="shared" si="0"/>
        <v>2</v>
      </c>
      <c r="O65" s="82">
        <f t="shared" si="0"/>
        <v>2</v>
      </c>
      <c r="P65" s="82">
        <f t="shared" si="0"/>
        <v>1</v>
      </c>
      <c r="Q65" s="82">
        <f t="shared" si="0"/>
        <v>0</v>
      </c>
      <c r="R65" s="82">
        <f t="shared" si="0"/>
        <v>0</v>
      </c>
      <c r="S65" s="82">
        <f t="shared" si="0"/>
        <v>0</v>
      </c>
      <c r="T65" s="82">
        <f t="shared" si="3"/>
        <v>3</v>
      </c>
      <c r="U65" s="82">
        <f t="shared" si="3"/>
        <v>0</v>
      </c>
      <c r="V65" s="82">
        <f t="shared" si="3"/>
        <v>0</v>
      </c>
      <c r="W65" s="82">
        <f t="shared" si="3"/>
        <v>2</v>
      </c>
      <c r="X65" s="82">
        <f t="shared" si="3"/>
        <v>0</v>
      </c>
      <c r="Y65" s="82">
        <f t="shared" si="3"/>
        <v>2</v>
      </c>
      <c r="Z65" s="82">
        <f t="shared" si="3"/>
        <v>2</v>
      </c>
      <c r="AA65" s="82">
        <f t="shared" si="3"/>
        <v>0</v>
      </c>
      <c r="AB65" s="82">
        <f t="shared" si="3"/>
        <v>1</v>
      </c>
      <c r="AC65" s="82">
        <f t="shared" si="3"/>
        <v>0</v>
      </c>
      <c r="AD65" s="82">
        <f t="shared" si="4"/>
        <v>1</v>
      </c>
      <c r="AE65" s="82">
        <f t="shared" si="4"/>
        <v>0</v>
      </c>
      <c r="AF65" s="82">
        <f t="shared" si="4"/>
        <v>0</v>
      </c>
      <c r="AG65" s="82">
        <f t="shared" si="4"/>
        <v>0</v>
      </c>
      <c r="AH65" s="82">
        <f t="shared" si="4"/>
        <v>3</v>
      </c>
      <c r="AI65" s="82">
        <f t="shared" si="4"/>
        <v>0</v>
      </c>
      <c r="AJ65" s="82">
        <f t="shared" si="4"/>
        <v>0</v>
      </c>
      <c r="AK65" s="82">
        <f t="shared" si="4"/>
        <v>0</v>
      </c>
      <c r="AL65" s="82">
        <f t="shared" si="4"/>
        <v>0</v>
      </c>
      <c r="AM65" s="82">
        <f t="shared" si="4"/>
        <v>0</v>
      </c>
      <c r="AN65" s="82">
        <f t="shared" si="4"/>
        <v>0</v>
      </c>
      <c r="AO65" s="82">
        <f t="shared" si="4"/>
        <v>0</v>
      </c>
      <c r="AP65" s="82">
        <f t="shared" si="4"/>
        <v>0</v>
      </c>
      <c r="AQ65" s="82">
        <f t="shared" si="4"/>
        <v>0</v>
      </c>
      <c r="AR65" s="82">
        <f t="shared" si="2"/>
        <v>0</v>
      </c>
    </row>
    <row r="66" spans="4:44" x14ac:dyDescent="0.25">
      <c r="D66" s="98" t="s">
        <v>10</v>
      </c>
      <c r="E66" s="99">
        <f>SUM(E60:E65)</f>
        <v>7</v>
      </c>
      <c r="F66" s="99">
        <f t="shared" ref="F66:R66" si="5">SUM(F60:F65)</f>
        <v>3</v>
      </c>
      <c r="G66" s="99">
        <f t="shared" si="5"/>
        <v>0</v>
      </c>
      <c r="H66" s="99">
        <f t="shared" si="5"/>
        <v>4</v>
      </c>
      <c r="I66" s="99">
        <f t="shared" si="5"/>
        <v>2</v>
      </c>
      <c r="J66" s="99">
        <f t="shared" si="5"/>
        <v>1</v>
      </c>
      <c r="K66" s="99">
        <f t="shared" si="5"/>
        <v>2</v>
      </c>
      <c r="L66" s="99">
        <f t="shared" si="5"/>
        <v>1</v>
      </c>
      <c r="M66" s="99">
        <f t="shared" si="5"/>
        <v>2</v>
      </c>
      <c r="N66" s="99">
        <f t="shared" si="5"/>
        <v>3</v>
      </c>
      <c r="O66" s="99">
        <f t="shared" si="5"/>
        <v>2</v>
      </c>
      <c r="P66" s="99">
        <f t="shared" si="5"/>
        <v>3</v>
      </c>
      <c r="Q66" s="99">
        <f t="shared" si="5"/>
        <v>0</v>
      </c>
      <c r="R66" s="99">
        <f t="shared" si="5"/>
        <v>0</v>
      </c>
      <c r="S66" s="99">
        <f>SUM(S60:S65)</f>
        <v>0</v>
      </c>
      <c r="T66" s="99">
        <f t="shared" ref="T66:AQ66" si="6">SUM(T60:T65)</f>
        <v>5</v>
      </c>
      <c r="U66" s="99">
        <f t="shared" si="6"/>
        <v>1</v>
      </c>
      <c r="V66" s="99">
        <f t="shared" si="6"/>
        <v>1</v>
      </c>
      <c r="W66" s="99">
        <f t="shared" si="6"/>
        <v>4</v>
      </c>
      <c r="X66" s="99">
        <f t="shared" si="6"/>
        <v>1</v>
      </c>
      <c r="Y66" s="99">
        <f t="shared" si="6"/>
        <v>4</v>
      </c>
      <c r="Z66" s="99">
        <f t="shared" si="6"/>
        <v>2</v>
      </c>
      <c r="AA66" s="99">
        <f t="shared" si="6"/>
        <v>0</v>
      </c>
      <c r="AB66" s="99">
        <f t="shared" si="6"/>
        <v>4</v>
      </c>
      <c r="AC66" s="99">
        <f t="shared" si="6"/>
        <v>2</v>
      </c>
      <c r="AD66" s="99">
        <f t="shared" si="6"/>
        <v>2</v>
      </c>
      <c r="AE66" s="99">
        <f t="shared" si="6"/>
        <v>0</v>
      </c>
      <c r="AF66" s="99">
        <f t="shared" si="6"/>
        <v>4</v>
      </c>
      <c r="AG66" s="99">
        <f t="shared" si="6"/>
        <v>1</v>
      </c>
      <c r="AH66" s="99">
        <f t="shared" si="6"/>
        <v>5</v>
      </c>
      <c r="AI66" s="99">
        <f t="shared" si="6"/>
        <v>0</v>
      </c>
      <c r="AJ66" s="99">
        <f t="shared" si="6"/>
        <v>0</v>
      </c>
      <c r="AK66" s="99">
        <f t="shared" si="6"/>
        <v>0</v>
      </c>
      <c r="AL66" s="99">
        <f t="shared" si="6"/>
        <v>0</v>
      </c>
      <c r="AM66" s="99">
        <f t="shared" si="6"/>
        <v>0</v>
      </c>
      <c r="AN66" s="99">
        <f t="shared" si="6"/>
        <v>0</v>
      </c>
      <c r="AO66" s="99">
        <f t="shared" si="6"/>
        <v>0</v>
      </c>
      <c r="AP66" s="99">
        <f t="shared" si="6"/>
        <v>0</v>
      </c>
      <c r="AQ66" s="99">
        <f t="shared" si="6"/>
        <v>0</v>
      </c>
      <c r="AR66" s="99">
        <f t="shared" ref="AR66" si="7">SUM(AR60:AR65)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5:D5"/>
  </mergeCells>
  <printOptions horizontalCentered="1"/>
  <pageMargins left="0.25" right="0.25" top="0.75" bottom="0.75" header="0.3" footer="0.3"/>
  <pageSetup scale="78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0D217584-322A-4317-A5B8-C7EBFC6B13BB}">
            <xm:f>NOT(ISERROR(SEARCH(#REF!,#REF!)))</xm:f>
            <xm:f>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21" operator="containsText" id="{9015E492-FC3A-4EE0-AC5A-156CF8A60501}">
            <xm:f>NOT(ISERROR(SEARCH(#REF!,#REF!)))</xm:f>
            <xm:f>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22" operator="containsText" id="{EC6C9115-5CEF-44DF-9F4F-E78BBB8DD3A4}">
            <xm:f>NOT(ISERROR(SEARCH(#REF!,#REF!)))</xm:f>
            <xm:f>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3" operator="containsText" id="{6C32F300-2917-4FA8-8F74-84081E6B85AC}">
            <xm:f>NOT(ISERROR(SEARCH(#REF!,#REF!)))</xm:f>
            <xm:f>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4" operator="containsText" id="{4EB51BD3-F32F-4D04-B8CB-65BE7F5252E2}">
            <xm:f>NOT(ISERROR(SEARCH(#REF!,#REF!)))</xm:f>
            <xm:f>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25" operator="containsText" id="{A2FF3647-0F7B-42E5-875F-30A718203780}">
            <xm:f>NOT(ISERROR(SEARCH(#REF!,#REF!)))</xm:f>
            <xm:f>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D60:D65</xm:sqref>
        </x14:conditionalFormatting>
        <x14:conditionalFormatting xmlns:xm="http://schemas.microsoft.com/office/excel/2006/main">
          <x14:cfRule type="containsText" priority="2" operator="containsText" id="{4C1E8EC3-877B-4875-9695-110E45E535C3}">
            <xm:f>NOT(ISERROR(SEARCH(Datos!$B$11,AO8)))</xm:f>
            <xm:f>Datos!$B$11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3" operator="containsText" id="{1E0DF4FB-7ED1-4FFD-8931-CC92ABD57D5E}">
            <xm:f>NOT(ISERROR(SEARCH(Datos!$B$7,AO8)))</xm:f>
            <xm:f>Datos!$B$7</xm:f>
            <x14:dxf>
              <font>
                <b/>
                <i val="0"/>
                <color theme="5" tint="0.79998168889431442"/>
              </font>
              <fill>
                <patternFill>
                  <bgColor rgb="FF00B050"/>
                </patternFill>
              </fill>
            </x14:dxf>
          </x14:cfRule>
          <x14:cfRule type="containsText" priority="4" operator="containsText" id="{79A9FA19-F52D-4FA9-97DB-8332ABE61B36}">
            <xm:f>NOT(ISERROR(SEARCH(Datos!$B$8,AO8)))</xm:f>
            <xm:f>Datos!$B$8</xm:f>
            <x14:dxf>
              <font>
                <b/>
                <i val="0"/>
                <color theme="6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5" operator="containsText" id="{8E6389EF-6F8F-495C-A912-DCAB835C3F1F}">
            <xm:f>NOT(ISERROR(SEARCH(Datos!$B$12,AO8)))</xm:f>
            <xm:f>Datos!$B$12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6" operator="containsText" id="{5FB0F459-B2CB-4650-BCFD-AF4A845E10F6}">
            <xm:f>NOT(ISERROR(SEARCH(Datos!$B$9,AO8)))</xm:f>
            <xm:f>Datos!$B$9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7" operator="containsText" id="{84A0CCF7-A8F1-46EA-8A77-6BA62F40ED61}">
            <xm:f>NOT(ISERROR(SEARCH(Datos!$B$10,AO8)))</xm:f>
            <xm:f>Datos!$B$10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AO8:AR57</xm:sqref>
        </x14:conditionalFormatting>
        <x14:conditionalFormatting xmlns:xm="http://schemas.microsoft.com/office/excel/2006/main">
          <x14:cfRule type="containsText" priority="134" operator="containsText" id="{17D41F04-3EF4-431A-822F-54220C985DFB}">
            <xm:f>NOT(ISERROR(SEARCH(Datos!$B$11,E8)))</xm:f>
            <xm:f>Datos!$B$11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135" operator="containsText" id="{B60EB79C-0A19-4056-8971-3AADFDF22329}">
            <xm:f>NOT(ISERROR(SEARCH(Datos!$B$7,E8)))</xm:f>
            <xm:f>Datos!$B$7</xm:f>
            <x14:dxf>
              <font>
                <b/>
                <i val="0"/>
                <color theme="5" tint="0.79998168889431442"/>
              </font>
              <fill>
                <patternFill>
                  <bgColor rgb="FF00B050"/>
                </patternFill>
              </fill>
            </x14:dxf>
          </x14:cfRule>
          <x14:cfRule type="containsText" priority="136" operator="containsText" id="{20001482-B4B9-44D1-825C-FBC4FB85D848}">
            <xm:f>NOT(ISERROR(SEARCH(Datos!$B$8,E8)))</xm:f>
            <xm:f>Datos!$B$8</xm:f>
            <x14:dxf>
              <font>
                <b/>
                <i val="0"/>
                <color theme="6" tint="0.79998168889431442"/>
              </font>
              <fill>
                <patternFill>
                  <bgColor theme="4" tint="-0.24994659260841701"/>
                </patternFill>
              </fill>
            </x14:dxf>
          </x14:cfRule>
          <x14:cfRule type="containsText" priority="137" operator="containsText" id="{A22EA323-2356-4113-A935-FB2574335593}">
            <xm:f>NOT(ISERROR(SEARCH(Datos!$B$12,E8)))</xm:f>
            <xm:f>Datos!$B$12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138" operator="containsText" id="{774CD822-C42A-4104-96C9-37C08BCA70C0}">
            <xm:f>NOT(ISERROR(SEARCH(Datos!$B$9,E8)))</xm:f>
            <xm:f>Datos!$B$9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139" operator="containsText" id="{A38D2D54-8495-4B70-A6FE-06B8A345564D}">
            <xm:f>NOT(ISERROR(SEARCH(Datos!$B$10,E8)))</xm:f>
            <xm:f>Datos!$B$10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E8:AX57</xm:sqref>
        </x14:conditionalFormatting>
        <x14:conditionalFormatting xmlns:xm="http://schemas.microsoft.com/office/excel/2006/main">
          <x14:cfRule type="expression" priority="1" id="{7BA586E3-ED96-4B47-AE3B-2F0FB20F0B85}">
            <xm:f>Datos!$B$23=$B8</xm:f>
            <x14:dxf>
              <font>
                <b/>
                <i val="0"/>
              </font>
              <fill>
                <patternFill>
                  <bgColor theme="0" tint="-0.24994659260841701"/>
                </patternFill>
              </fill>
            </x14:dxf>
          </x14:cfRule>
          <xm:sqref>B8:AR57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Datos!$B$7:$B$12</xm:f>
          </x14:formula1>
          <xm:sqref>E8:AR57</xm:sqref>
        </x14:dataValidation>
        <x14:dataValidation type="list" allowBlank="1" showInputMessage="1" showErrorMessage="1" xr:uid="{C698B9BB-BC2D-4398-AEBE-AFD2033270F7}">
          <x14:formula1>
            <xm:f>Datos!$B$23</xm:f>
          </x14:formula1>
          <xm:sqref>B8:B57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K32"/>
  <sheetViews>
    <sheetView showGridLines="0" showRowColHeaders="0" tabSelected="1" zoomScaleNormal="100" workbookViewId="0"/>
  </sheetViews>
  <sheetFormatPr baseColWidth="10" defaultColWidth="9.140625" defaultRowHeight="15" x14ac:dyDescent="0.25"/>
  <cols>
    <col min="1" max="1" width="2.85546875" style="1" customWidth="1"/>
    <col min="2" max="2" width="10.7109375" style="1" customWidth="1"/>
    <col min="3" max="3" width="20.7109375" style="1" customWidth="1"/>
    <col min="4" max="5" width="10.7109375" style="16" customWidth="1"/>
    <col min="6" max="6" width="5.140625" style="1" customWidth="1"/>
    <col min="7" max="7" width="10.7109375" style="1" customWidth="1"/>
    <col min="8" max="8" width="20.7109375" style="1" customWidth="1"/>
    <col min="9" max="10" width="10.7109375" style="16" customWidth="1"/>
    <col min="11" max="11" width="14.42578125" style="1" customWidth="1"/>
    <col min="12" max="16384" width="9.140625" style="1"/>
  </cols>
  <sheetData>
    <row r="1" spans="2:11" s="28" customFormat="1" ht="30" customHeight="1" x14ac:dyDescent="0.25">
      <c r="D1" s="29"/>
      <c r="E1" s="29"/>
      <c r="I1" s="29"/>
      <c r="J1" s="29"/>
    </row>
    <row r="2" spans="2:11" s="30" customFormat="1" ht="20.100000000000001" customHeight="1" x14ac:dyDescent="0.25">
      <c r="D2" s="31"/>
      <c r="E2" s="31"/>
      <c r="I2" s="31"/>
      <c r="J2" s="31"/>
    </row>
    <row r="3" spans="2:11" s="22" customFormat="1" ht="15" customHeight="1" x14ac:dyDescent="0.25">
      <c r="D3" s="23"/>
      <c r="E3" s="23"/>
      <c r="I3" s="23"/>
      <c r="J3" s="23"/>
    </row>
    <row r="4" spans="2:11" s="22" customFormat="1" ht="15" customHeight="1" x14ac:dyDescent="0.25">
      <c r="D4" s="23"/>
      <c r="E4" s="23"/>
      <c r="I4" s="23"/>
      <c r="J4" s="23"/>
    </row>
    <row r="5" spans="2:11" ht="31.5" x14ac:dyDescent="0.25">
      <c r="B5" s="117" t="s">
        <v>58</v>
      </c>
      <c r="C5" s="117"/>
      <c r="D5" s="117"/>
      <c r="E5" s="117"/>
      <c r="F5" s="117"/>
      <c r="G5" s="117"/>
      <c r="H5" s="117"/>
      <c r="I5" s="117"/>
      <c r="J5" s="117"/>
    </row>
    <row r="6" spans="2:11" s="22" customFormat="1" ht="9.9499999999999993" customHeight="1" x14ac:dyDescent="0.25">
      <c r="B6" s="25"/>
      <c r="C6" s="25"/>
      <c r="D6" s="25"/>
      <c r="E6" s="25"/>
      <c r="F6" s="25"/>
      <c r="G6" s="25"/>
      <c r="H6" s="25"/>
      <c r="I6" s="25"/>
      <c r="J6" s="25"/>
    </row>
    <row r="7" spans="2:11" s="24" customFormat="1" ht="30" customHeight="1" x14ac:dyDescent="0.25">
      <c r="B7" s="122" t="s">
        <v>57</v>
      </c>
      <c r="C7" s="122"/>
      <c r="D7" s="122"/>
      <c r="E7" s="122"/>
      <c r="F7" s="26"/>
      <c r="G7" s="123" t="str">
        <f>_xlfn.CONCAT(Registros!F8)</f>
        <v>Seguimiento de proyectos</v>
      </c>
      <c r="H7" s="123"/>
      <c r="I7" s="123"/>
      <c r="J7" s="123"/>
    </row>
    <row r="9" spans="2:11" s="27" customFormat="1" ht="20.100000000000001" customHeight="1" x14ac:dyDescent="0.25">
      <c r="B9" s="118" t="s">
        <v>12</v>
      </c>
      <c r="C9" s="118"/>
      <c r="D9" s="118"/>
      <c r="E9" s="118"/>
      <c r="G9" s="118" t="s">
        <v>106</v>
      </c>
      <c r="H9" s="118"/>
      <c r="I9" s="118"/>
      <c r="J9" s="118"/>
    </row>
    <row r="10" spans="2:11" ht="7.5" customHeight="1" x14ac:dyDescent="0.25"/>
    <row r="11" spans="2:11" s="21" customFormat="1" ht="18.75" x14ac:dyDescent="0.25">
      <c r="B11" s="119">
        <f>COUNTA(Matriz!C8:C57)-COUNTA(Matriz!B8:B57)</f>
        <v>9</v>
      </c>
      <c r="C11" s="119"/>
      <c r="D11" s="119"/>
      <c r="E11" s="119"/>
      <c r="G11" s="121" t="s">
        <v>63</v>
      </c>
      <c r="H11" s="121"/>
      <c r="I11" s="121"/>
      <c r="J11" s="121"/>
      <c r="K11" s="106" t="s">
        <v>105</v>
      </c>
    </row>
    <row r="12" spans="2:11" ht="15.75" customHeight="1" x14ac:dyDescent="0.25">
      <c r="K12" s="1" t="s">
        <v>117</v>
      </c>
    </row>
    <row r="13" spans="2:11" ht="20.100000000000001" customHeight="1" x14ac:dyDescent="0.4">
      <c r="B13" s="120" t="s">
        <v>104</v>
      </c>
      <c r="C13" s="120"/>
      <c r="D13" s="120"/>
      <c r="E13" s="120"/>
      <c r="G13" s="120" t="s">
        <v>104</v>
      </c>
      <c r="H13" s="120"/>
      <c r="I13" s="120"/>
      <c r="J13" s="120"/>
    </row>
    <row r="14" spans="2:11" ht="15.75" customHeight="1" thickBot="1" x14ac:dyDescent="0.3"/>
    <row r="15" spans="2:11" ht="24.95" customHeight="1" thickTop="1" thickBot="1" x14ac:dyDescent="0.3">
      <c r="B15" s="32" t="s">
        <v>0</v>
      </c>
      <c r="C15" s="33" t="s">
        <v>27</v>
      </c>
      <c r="D15" s="46">
        <f>COUNTIFS(Matriz!$E$8:$AR$57,Panel!B15)</f>
        <v>15</v>
      </c>
      <c r="E15" s="44">
        <f t="shared" ref="E15:E20" si="0">IF($D$22=0,"-",D15/$D$22)</f>
        <v>0.15463917525773196</v>
      </c>
      <c r="F15" s="4"/>
      <c r="G15" s="32" t="s">
        <v>0</v>
      </c>
      <c r="H15" s="33" t="s">
        <v>27</v>
      </c>
      <c r="I15" s="46">
        <f ca="1">COUNTIFS(OFFSET(Matriz!$E$8:$AR$57,0,MATCH($G$11,Matriz!$E$6:$AR$6,0)-1),Panel!G15)</f>
        <v>12</v>
      </c>
      <c r="J15" s="44">
        <f t="shared" ref="J15:J20" ca="1" si="1">IF($I$22=0,"-",I15/$I$22)</f>
        <v>0.14634146341463414</v>
      </c>
    </row>
    <row r="16" spans="2:11" ht="24.95" customHeight="1" thickTop="1" thickBot="1" x14ac:dyDescent="0.3">
      <c r="B16" s="34" t="s">
        <v>1</v>
      </c>
      <c r="C16" s="35" t="s">
        <v>6</v>
      </c>
      <c r="D16" s="46">
        <f>COUNTIFS(Matriz!$E$8:$AR$57,Panel!B16)</f>
        <v>10</v>
      </c>
      <c r="E16" s="44">
        <f t="shared" si="0"/>
        <v>0.10309278350515463</v>
      </c>
      <c r="F16" s="4"/>
      <c r="G16" s="34" t="s">
        <v>1</v>
      </c>
      <c r="H16" s="35" t="s">
        <v>6</v>
      </c>
      <c r="I16" s="46">
        <f ca="1">COUNTIFS(OFFSET(Matriz!$E$8:$AR$57,0,MATCH($G$11,Matriz!$E$6:$AR$6,0)-1),Panel!G16)</f>
        <v>6</v>
      </c>
      <c r="J16" s="44">
        <f t="shared" ca="1" si="1"/>
        <v>7.3170731707317069E-2</v>
      </c>
    </row>
    <row r="17" spans="2:10" ht="24.95" customHeight="1" thickTop="1" thickBot="1" x14ac:dyDescent="0.3">
      <c r="B17" s="36" t="s">
        <v>2</v>
      </c>
      <c r="C17" s="37" t="s">
        <v>7</v>
      </c>
      <c r="D17" s="46">
        <f>COUNTIFS(Matriz!$E$8:$AR$57,Panel!B17)</f>
        <v>15</v>
      </c>
      <c r="E17" s="44">
        <f t="shared" si="0"/>
        <v>0.15463917525773196</v>
      </c>
      <c r="F17" s="4"/>
      <c r="G17" s="36" t="s">
        <v>2</v>
      </c>
      <c r="H17" s="37" t="s">
        <v>7</v>
      </c>
      <c r="I17" s="46">
        <f ca="1">COUNTIFS(OFFSET(Matriz!$E$8:$AR$57,0,MATCH($G$11,Matriz!$E$6:$AR$6,0)-1),Panel!G17)</f>
        <v>14</v>
      </c>
      <c r="J17" s="44">
        <f t="shared" ca="1" si="1"/>
        <v>0.17073170731707318</v>
      </c>
    </row>
    <row r="18" spans="2:10" ht="24.95" customHeight="1" thickTop="1" thickBot="1" x14ac:dyDescent="0.3">
      <c r="B18" s="38" t="s">
        <v>3</v>
      </c>
      <c r="C18" s="39" t="s">
        <v>8</v>
      </c>
      <c r="D18" s="46">
        <f>COUNTIFS(Matriz!$E$8:$AR$57,Panel!B18)</f>
        <v>26</v>
      </c>
      <c r="E18" s="44">
        <f t="shared" si="0"/>
        <v>0.26804123711340205</v>
      </c>
      <c r="F18" s="4"/>
      <c r="G18" s="38" t="s">
        <v>3</v>
      </c>
      <c r="H18" s="39" t="s">
        <v>8</v>
      </c>
      <c r="I18" s="46">
        <f ca="1">COUNTIFS(OFFSET(Matriz!$E$8:$AR$57,0,MATCH($G$11,Matriz!$E$6:$AR$6,0)-1),Panel!G18)</f>
        <v>24</v>
      </c>
      <c r="J18" s="44">
        <f t="shared" ca="1" si="1"/>
        <v>0.29268292682926828</v>
      </c>
    </row>
    <row r="19" spans="2:10" ht="24.95" customHeight="1" thickTop="1" thickBot="1" x14ac:dyDescent="0.3">
      <c r="B19" s="40" t="s">
        <v>21</v>
      </c>
      <c r="C19" s="41" t="s">
        <v>18</v>
      </c>
      <c r="D19" s="46">
        <f>COUNTIFS(Matriz!$E$8:$AR$57,Panel!B19)</f>
        <v>21</v>
      </c>
      <c r="E19" s="44">
        <f t="shared" si="0"/>
        <v>0.21649484536082475</v>
      </c>
      <c r="F19" s="4"/>
      <c r="G19" s="40" t="s">
        <v>21</v>
      </c>
      <c r="H19" s="41" t="s">
        <v>18</v>
      </c>
      <c r="I19" s="46">
        <f ca="1">COUNTIFS(OFFSET(Matriz!$E$8:$AR$57,0,MATCH($G$11,Matriz!$E$6:$AR$6,0)-1),Panel!G19)</f>
        <v>20</v>
      </c>
      <c r="J19" s="44">
        <f t="shared" ca="1" si="1"/>
        <v>0.24390243902439024</v>
      </c>
    </row>
    <row r="20" spans="2:10" ht="24.95" customHeight="1" thickTop="1" thickBot="1" x14ac:dyDescent="0.3">
      <c r="B20" s="42" t="s">
        <v>1</v>
      </c>
      <c r="C20" s="43" t="s">
        <v>84</v>
      </c>
      <c r="D20" s="46">
        <f>COUNTIFS(Matriz!$E$8:$AR$57,Panel!B20)</f>
        <v>10</v>
      </c>
      <c r="E20" s="44">
        <f t="shared" si="0"/>
        <v>0.10309278350515463</v>
      </c>
      <c r="F20" s="4"/>
      <c r="G20" s="42" t="s">
        <v>1</v>
      </c>
      <c r="H20" s="43" t="s">
        <v>13</v>
      </c>
      <c r="I20" s="46">
        <f ca="1">COUNTIFS(OFFSET(Matriz!$E$8:$AR$57,0,MATCH($G$11,Matriz!$E$6:$AR$6,0)-1),Panel!G20)</f>
        <v>6</v>
      </c>
      <c r="J20" s="44">
        <f t="shared" ca="1" si="1"/>
        <v>7.3170731707317069E-2</v>
      </c>
    </row>
    <row r="21" spans="2:10" ht="12.75" customHeight="1" thickTop="1" x14ac:dyDescent="0.25">
      <c r="B21" s="43"/>
      <c r="C21" s="43"/>
      <c r="D21" s="46"/>
      <c r="E21" s="44"/>
      <c r="F21" s="4"/>
      <c r="G21" s="43"/>
      <c r="H21" s="43"/>
      <c r="I21" s="46"/>
      <c r="J21" s="44"/>
    </row>
    <row r="22" spans="2:10" ht="15.75" customHeight="1" x14ac:dyDescent="0.25">
      <c r="B22" s="116" t="s">
        <v>10</v>
      </c>
      <c r="C22" s="116"/>
      <c r="D22" s="46">
        <f>SUM(D15:D20)</f>
        <v>97</v>
      </c>
      <c r="E22" s="45">
        <f>SUM(E15:E20)</f>
        <v>1</v>
      </c>
      <c r="F22" s="22"/>
      <c r="G22" s="116" t="s">
        <v>10</v>
      </c>
      <c r="H22" s="116"/>
      <c r="I22" s="46">
        <f ca="1">SUM(I15:I20)</f>
        <v>82</v>
      </c>
      <c r="J22" s="45">
        <f ca="1">SUM(J15:J20)</f>
        <v>0.99999999999999989</v>
      </c>
    </row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</sheetData>
  <sheetProtection formatCells="0" formatColumns="0" formatRows="0" insertColumns="0" insertRows="0" insertHyperlinks="0" selectLockedCells="1" sort="0" autoFilter="0" pivotTables="0"/>
  <mergeCells count="11">
    <mergeCell ref="B22:C22"/>
    <mergeCell ref="G22:H22"/>
    <mergeCell ref="B5:J5"/>
    <mergeCell ref="B9:E9"/>
    <mergeCell ref="G9:J9"/>
    <mergeCell ref="B11:E11"/>
    <mergeCell ref="B13:E13"/>
    <mergeCell ref="G13:J13"/>
    <mergeCell ref="G11:J11"/>
    <mergeCell ref="B7:E7"/>
    <mergeCell ref="G7:J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A7207E19-429C-41DD-82CE-6755950926D3}">
            <xm:f>NOT(ISERROR(SEARCH(Matriz!#REF!,Matriz!B16)))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26" operator="containsText" id="{CA54C52E-80F2-45F5-AD05-8CCB4D3D42F8}">
            <xm:f>NOT(ISERROR(SEARCH(Matriz!#REF!,Matriz!B16)))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27" operator="containsText" id="{5DDCB66D-7C9D-4F41-AEB3-EAFE3FC98E35}">
            <xm:f>NOT(ISERROR(SEARCH(Matriz!#REF!,Matriz!B16)))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28" operator="containsText" id="{3F2093A6-F9AF-4117-9286-93B765571458}">
            <xm:f>NOT(ISERROR(SEARCH(Matriz!#REF!,Matriz!B16)))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29" operator="containsText" id="{7DF571B9-86C7-4F18-9262-DD7EEEC5AC4F}">
            <xm:f>NOT(ISERROR(SEARCH(Matriz!#REF!,Matriz!B16)))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30" operator="containsText" id="{BE9E5B75-FE22-4FB5-B4E1-759657FFB4AD}">
            <xm:f>NOT(ISERROR(SEARCH(Matriz!#REF!,Matriz!B16)))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B17:B18 G17:G18</xm:sqref>
        </x14:conditionalFormatting>
        <x14:conditionalFormatting xmlns:xm="http://schemas.microsoft.com/office/excel/2006/main">
          <x14:cfRule type="containsText" priority="31" operator="containsText" id="{1FA7F68A-05EB-48C7-B5FC-B125911C1473}">
            <xm:f>NOT(ISERROR(SEARCH(Matriz!#REF!,Matriz!B15)))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32" operator="containsText" id="{5556C824-99E7-4755-98F8-843BDC9DA114}">
            <xm:f>NOT(ISERROR(SEARCH(Matriz!#REF!,Matriz!B15)))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33" operator="containsText" id="{3628DF17-4271-4984-B02E-6AD1A3CD2E4B}">
            <xm:f>NOT(ISERROR(SEARCH(Matriz!#REF!,Matriz!B15)))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34" operator="containsText" id="{00BF2F3D-0C19-4780-96E8-E27246353624}">
            <xm:f>NOT(ISERROR(SEARCH(Matriz!#REF!,Matriz!B15)))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35" operator="containsText" id="{E2ADBB3A-A2FF-42DF-872D-367655688CB6}">
            <xm:f>NOT(ISERROR(SEARCH(Matriz!#REF!,Matriz!B15)))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36" operator="containsText" id="{173CB6B6-879C-406F-B70A-F2ACBA4EEEC0}">
            <xm:f>NOT(ISERROR(SEARCH(Matriz!#REF!,Matriz!B15)))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B20 G20</xm:sqref>
        </x14:conditionalFormatting>
        <x14:conditionalFormatting xmlns:xm="http://schemas.microsoft.com/office/excel/2006/main">
          <x14:cfRule type="containsText" priority="37" operator="containsText" id="{F0300A56-A7BC-42A0-8122-874C0B07C2B0}">
            <xm:f>NOT(ISERROR(SEARCH(Matriz!#REF!,Matriz!B12)))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38" operator="containsText" id="{A5AFB618-460F-40A2-A076-DC3F1B10B67D}">
            <xm:f>NOT(ISERROR(SEARCH(Matriz!#REF!,Matriz!B12)))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39" operator="containsText" id="{B781F74C-F86F-43A7-AC2A-EF6C60C612E3}">
            <xm:f>NOT(ISERROR(SEARCH(Matriz!#REF!,Matriz!B12)))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40" operator="containsText" id="{AF611A33-AD71-488C-9592-FF94487702F4}">
            <xm:f>NOT(ISERROR(SEARCH(Matriz!#REF!,Matriz!B12)))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41" operator="containsText" id="{5F38DB6F-28D3-4347-9507-1D5452FDD77C}">
            <xm:f>NOT(ISERROR(SEARCH(Matriz!#REF!,Matriz!B12)))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42" operator="containsText" id="{7DEC91B9-E9EE-4A09-81BE-BA2EE7FED34B}">
            <xm:f>NOT(ISERROR(SEARCH(Matriz!#REF!,Matriz!B12)))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B19 G19</xm:sqref>
        </x14:conditionalFormatting>
        <x14:conditionalFormatting xmlns:xm="http://schemas.microsoft.com/office/excel/2006/main">
          <x14:cfRule type="containsText" priority="43" operator="containsText" id="{9E7025BB-75D3-4867-A72E-8FC609D079E2}">
            <xm:f>NOT(ISERROR(SEARCH(Matriz!#REF!,Matriz!B13)))</xm:f>
            <xm:f>Matriz!#REF!</xm:f>
            <x14:dxf>
              <font>
                <b/>
                <i val="0"/>
                <color theme="4" tint="0.79998168889431442"/>
              </font>
              <fill>
                <patternFill>
                  <bgColor theme="4"/>
                </patternFill>
              </fill>
            </x14:dxf>
          </x14:cfRule>
          <x14:cfRule type="containsText" priority="44" operator="containsText" id="{7A2B4575-F3C1-41CF-A2ED-7F66A6F7218E}">
            <xm:f>NOT(ISERROR(SEARCH(Matriz!#REF!,Matriz!B13)))</xm:f>
            <xm:f>Matriz!#REF!</xm:f>
            <x14:dxf>
              <font>
                <b/>
                <i val="0"/>
                <color theme="5" tint="0.79998168889431442"/>
              </font>
              <fill>
                <patternFill>
                  <bgColor theme="5"/>
                </patternFill>
              </fill>
            </x14:dxf>
          </x14:cfRule>
          <x14:cfRule type="containsText" priority="45" operator="containsText" id="{967474A7-9572-4893-828B-3CF56E1F1708}">
            <xm:f>NOT(ISERROR(SEARCH(Matriz!#REF!,Matriz!B13)))</xm:f>
            <xm:f>Matriz!#REF!</xm:f>
            <x14:dxf>
              <font>
                <b/>
                <i val="0"/>
                <color theme="6" tint="0.79998168889431442"/>
              </font>
              <fill>
                <patternFill>
                  <bgColor theme="6"/>
                </patternFill>
              </fill>
            </x14:dxf>
          </x14:cfRule>
          <x14:cfRule type="containsText" priority="46" operator="containsText" id="{8AEF927F-CFE0-4FD8-A7C4-F21A8D2A53D9}">
            <xm:f>NOT(ISERROR(SEARCH(Matriz!#REF!,Matriz!B13)))</xm:f>
            <xm:f>Matriz!#REF!</xm:f>
            <x14:dxf>
              <font>
                <b/>
                <i val="0"/>
                <color theme="7" tint="0.79998168889431442"/>
              </font>
              <fill>
                <patternFill>
                  <bgColor theme="7"/>
                </patternFill>
              </fill>
            </x14:dxf>
          </x14:cfRule>
          <x14:cfRule type="containsText" priority="47" operator="containsText" id="{A626A084-8F47-4F7F-B193-E1FDB9A28B14}">
            <xm:f>NOT(ISERROR(SEARCH(Matriz!#REF!,Matriz!B13)))</xm:f>
            <xm:f>Matriz!#REF!</xm:f>
            <x14:dxf>
              <font>
                <b/>
                <i val="0"/>
                <color theme="8" tint="-0.499984740745262"/>
              </font>
              <fill>
                <patternFill>
                  <bgColor theme="8"/>
                </patternFill>
              </fill>
            </x14:dxf>
          </x14:cfRule>
          <x14:cfRule type="containsText" priority="48" operator="containsText" id="{77DFD6B1-EFFE-4E31-9E37-8B7122D1DCFC}">
            <xm:f>NOT(ISERROR(SEARCH(Matriz!#REF!,Matriz!B13)))</xm:f>
            <xm:f>Matriz!#REF!</xm:f>
            <x14:dxf>
              <font>
                <b/>
                <i val="0"/>
                <color theme="9" tint="0.79998168889431442"/>
              </font>
              <fill>
                <patternFill>
                  <bgColor theme="9"/>
                </patternFill>
              </fill>
            </x14:dxf>
          </x14:cfRule>
          <xm:sqref>B15:B16 G15:G16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38FF46-5A30-4F6F-BDA1-CF46F03C2A04}">
          <x14:formula1>
            <xm:f>Matriz!$E$6:$BH$6</xm:f>
          </x14:formula1>
          <xm:sqref>G11:J11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Registros</vt:lpstr>
      <vt:lpstr>Datos</vt:lpstr>
      <vt:lpstr>Matriz</vt:lpstr>
      <vt:lpstr>Panel</vt:lpstr>
      <vt:lpstr>Matriz!Área_de_impresión</vt:lpstr>
      <vt:lpstr>Matriz!Títulos_a_imprimir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RACI</dc:title>
  <dc:creator>Jovani Solís</dc:creator>
  <dc:description/>
  <cp:lastModifiedBy>DEIBER CHAVARRI</cp:lastModifiedBy>
  <cp:lastPrinted>2020-03-30T20:28:53Z</cp:lastPrinted>
  <dcterms:created xsi:type="dcterms:W3CDTF">2018-03-22T17:25:04Z</dcterms:created>
  <dcterms:modified xsi:type="dcterms:W3CDTF">2023-05-14T16:51:48Z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