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EstaPastaDeTrabalho"/>
  <mc:AlternateContent xmlns:mc="http://schemas.openxmlformats.org/markup-compatibility/2006">
    <mc:Choice Requires="x15">
      <x15ac:absPath xmlns:x15ac="http://schemas.microsoft.com/office/spreadsheetml/2010/11/ac" url="/Users/adrianperez/Desktop/"/>
    </mc:Choice>
  </mc:AlternateContent>
  <xr:revisionPtr revIDLastSave="0" documentId="13_ncr:1_{C70E57B4-5F71-7A40-A73C-221CD6DC8482}" xr6:coauthVersionLast="47" xr6:coauthVersionMax="47" xr10:uidLastSave="{00000000-0000-0000-0000-000000000000}"/>
  <bookViews>
    <workbookView xWindow="35420" yWindow="500" windowWidth="26640" windowHeight="18760" tabRatio="568" xr2:uid="{00000000-000D-0000-FFFF-FFFF00000000}"/>
  </bookViews>
  <sheets>
    <sheet name="Area" sheetId="57" r:id="rId1"/>
    <sheet name="Func" sheetId="58" r:id="rId2"/>
    <sheet name="Smart" sheetId="59" r:id="rId3"/>
    <sheet name="Con" sheetId="60" r:id="rId4"/>
    <sheet name="PA" sheetId="62" r:id="rId5"/>
    <sheet name="Rel1" sheetId="63" r:id="rId6"/>
    <sheet name="Rel2" sheetId="64" r:id="rId7"/>
    <sheet name="Dash1" sheetId="66" r:id="rId8"/>
    <sheet name="Dash2" sheetId="65" r:id="rId9"/>
  </sheets>
  <definedNames>
    <definedName name="_xlnm._FilterDatabase" localSheetId="0" hidden="1">Area!$C$5:$C$25</definedName>
    <definedName name="_xlnm._FilterDatabase" localSheetId="3" hidden="1">Con!$C$5:$L$5</definedName>
    <definedName name="_xlnm._FilterDatabase" localSheetId="1" hidden="1">Func!$C$5:$G$8</definedName>
    <definedName name="_xlnm._FilterDatabase" localSheetId="4" hidden="1">PA!$D$5:$K$5</definedName>
    <definedName name="_xlnm._FilterDatabase" localSheetId="2" hidden="1">Smart!$C$5:$K$105</definedName>
    <definedName name="area">Area!$C$6:$C$25</definedName>
    <definedName name="Despesas_com_Marketing">#REF!</definedName>
    <definedName name="Despesas_com_Produtos">#REF!</definedName>
    <definedName name="Despesas_com_RH">#REF!</definedName>
    <definedName name="Despesas_com_Serviços">#REF!</definedName>
    <definedName name="Despesas_Não_Operacionais">#REF!</definedName>
    <definedName name="Despesas_Operacionais">#REF!</definedName>
    <definedName name="func">Func!$C$6:$C$205</definedName>
    <definedName name="Impostos">#REF!</definedName>
    <definedName name="Investimentos">#REF!</definedName>
    <definedName name="meta">Smart!$C$6:$C$105</definedName>
    <definedName name="Receitas_com_Produtos">#REF!</definedName>
    <definedName name="Receitas_Com_Serviços">#REF!</definedName>
    <definedName name="Receitas_Não_Operacionai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1" i="60" l="1"/>
  <c r="L16" i="60"/>
  <c r="E6" i="62" l="1"/>
  <c r="K6" i="60"/>
  <c r="L15" i="60"/>
  <c r="H16" i="60"/>
  <c r="H17" i="60"/>
  <c r="H18" i="60"/>
  <c r="H6" i="60"/>
  <c r="L6" i="60" l="1"/>
  <c r="K7" i="60"/>
  <c r="L7" i="60" s="1"/>
  <c r="K8" i="60"/>
  <c r="L8" i="60" s="1"/>
  <c r="K9" i="60"/>
  <c r="L9" i="60" s="1"/>
  <c r="N9" i="60" s="1"/>
  <c r="K10" i="60"/>
  <c r="L10" i="60" s="1"/>
  <c r="K11" i="60"/>
  <c r="K12" i="60"/>
  <c r="L12" i="60" s="1"/>
  <c r="K13" i="60"/>
  <c r="L13" i="60" s="1"/>
  <c r="K14" i="60"/>
  <c r="L14" i="60" s="1"/>
  <c r="K15" i="60"/>
  <c r="K16" i="60"/>
  <c r="K17" i="60"/>
  <c r="L17" i="60" s="1"/>
  <c r="K18" i="60"/>
  <c r="L18" i="60" s="1"/>
  <c r="K19" i="60"/>
  <c r="L19" i="60"/>
  <c r="K20" i="60"/>
  <c r="L20" i="60"/>
  <c r="K21" i="60"/>
  <c r="L21" i="60"/>
  <c r="K22" i="60"/>
  <c r="L22" i="60"/>
  <c r="K23" i="60"/>
  <c r="L23" i="60"/>
  <c r="K24" i="60"/>
  <c r="L24" i="60"/>
  <c r="K25" i="60"/>
  <c r="L25" i="60"/>
  <c r="K26" i="60"/>
  <c r="L26" i="60"/>
  <c r="K27" i="60"/>
  <c r="L27" i="60"/>
  <c r="K28" i="60"/>
  <c r="L28" i="60"/>
  <c r="K29" i="60"/>
  <c r="L29" i="60"/>
  <c r="K30" i="60"/>
  <c r="L30" i="60"/>
  <c r="K31" i="60"/>
  <c r="L31" i="60"/>
  <c r="K32" i="60"/>
  <c r="L32" i="60"/>
  <c r="K33" i="60"/>
  <c r="L33" i="60"/>
  <c r="K34" i="60"/>
  <c r="L34" i="60"/>
  <c r="K35" i="60"/>
  <c r="L35" i="60"/>
  <c r="K36" i="60"/>
  <c r="L36" i="60"/>
  <c r="K37" i="60"/>
  <c r="L37" i="60"/>
  <c r="K38" i="60"/>
  <c r="L38" i="60"/>
  <c r="K39" i="60"/>
  <c r="L39" i="60"/>
  <c r="K40" i="60"/>
  <c r="L40" i="60"/>
  <c r="K41" i="60"/>
  <c r="L41" i="60"/>
  <c r="K42" i="60"/>
  <c r="L42" i="60"/>
  <c r="K43" i="60"/>
  <c r="L43" i="60"/>
  <c r="K44" i="60"/>
  <c r="L44" i="60"/>
  <c r="K45" i="60"/>
  <c r="L45" i="60"/>
  <c r="K46" i="60"/>
  <c r="L46" i="60"/>
  <c r="K47" i="60"/>
  <c r="L47" i="60"/>
  <c r="K48" i="60"/>
  <c r="L48" i="60"/>
  <c r="K49" i="60"/>
  <c r="L49" i="60"/>
  <c r="K50" i="60"/>
  <c r="L50" i="60"/>
  <c r="K51" i="60"/>
  <c r="L51" i="60"/>
  <c r="K52" i="60"/>
  <c r="L52" i="60"/>
  <c r="K53" i="60"/>
  <c r="L53" i="60"/>
  <c r="K54" i="60"/>
  <c r="L54" i="60"/>
  <c r="K55" i="60"/>
  <c r="L55" i="60"/>
  <c r="K56" i="60"/>
  <c r="L56" i="60"/>
  <c r="K57" i="60"/>
  <c r="L57" i="60"/>
  <c r="K58" i="60"/>
  <c r="L58" i="60"/>
  <c r="K59" i="60"/>
  <c r="L59" i="60"/>
  <c r="K60" i="60"/>
  <c r="L60" i="60"/>
  <c r="K61" i="60"/>
  <c r="L61" i="60"/>
  <c r="K62" i="60"/>
  <c r="L62" i="60"/>
  <c r="K63" i="60"/>
  <c r="L63" i="60"/>
  <c r="K64" i="60"/>
  <c r="L64" i="60"/>
  <c r="K65" i="60"/>
  <c r="L65" i="60"/>
  <c r="K66" i="60"/>
  <c r="L66" i="60"/>
  <c r="K67" i="60"/>
  <c r="L67" i="60"/>
  <c r="K68" i="60"/>
  <c r="L68" i="60"/>
  <c r="K69" i="60"/>
  <c r="L69" i="60"/>
  <c r="K70" i="60"/>
  <c r="L70" i="60"/>
  <c r="K71" i="60"/>
  <c r="L71" i="60"/>
  <c r="K72" i="60"/>
  <c r="L72" i="60"/>
  <c r="K73" i="60"/>
  <c r="L73" i="60"/>
  <c r="K74" i="60"/>
  <c r="L74" i="60"/>
  <c r="K75" i="60"/>
  <c r="L75" i="60"/>
  <c r="K76" i="60"/>
  <c r="L76" i="60"/>
  <c r="K77" i="60"/>
  <c r="L77" i="60"/>
  <c r="K78" i="60"/>
  <c r="L78" i="60"/>
  <c r="K79" i="60"/>
  <c r="L79" i="60"/>
  <c r="K80" i="60"/>
  <c r="L80" i="60"/>
  <c r="K81" i="60"/>
  <c r="L81" i="60"/>
  <c r="K82" i="60"/>
  <c r="L82" i="60"/>
  <c r="K83" i="60"/>
  <c r="L83" i="60"/>
  <c r="K84" i="60"/>
  <c r="L84" i="60"/>
  <c r="K85" i="60"/>
  <c r="L85" i="60"/>
  <c r="K86" i="60"/>
  <c r="L86" i="60"/>
  <c r="K87" i="60"/>
  <c r="L87" i="60"/>
  <c r="K88" i="60"/>
  <c r="L88" i="60"/>
  <c r="K89" i="60"/>
  <c r="L89" i="60"/>
  <c r="K90" i="60"/>
  <c r="L90" i="60"/>
  <c r="K91" i="60"/>
  <c r="L91" i="60"/>
  <c r="K92" i="60"/>
  <c r="L92" i="60"/>
  <c r="K93" i="60"/>
  <c r="L93" i="60"/>
  <c r="K94" i="60"/>
  <c r="L94" i="60"/>
  <c r="K95" i="60"/>
  <c r="L95" i="60"/>
  <c r="K96" i="60"/>
  <c r="L96" i="60"/>
  <c r="K97" i="60"/>
  <c r="L97" i="60"/>
  <c r="K98" i="60"/>
  <c r="L98" i="60"/>
  <c r="K99" i="60"/>
  <c r="L99" i="60"/>
  <c r="K100" i="60"/>
  <c r="L100" i="60"/>
  <c r="K101" i="60"/>
  <c r="L101" i="60"/>
  <c r="K102" i="60"/>
  <c r="L102" i="60"/>
  <c r="K103" i="60"/>
  <c r="L103" i="60"/>
  <c r="K104" i="60"/>
  <c r="L104" i="60"/>
  <c r="K105" i="60"/>
  <c r="L105" i="60"/>
  <c r="L6" i="62"/>
  <c r="N6" i="64" s="1"/>
  <c r="L8" i="62"/>
  <c r="L9" i="62"/>
  <c r="L11" i="62"/>
  <c r="L12" i="62"/>
  <c r="L13" i="62"/>
  <c r="L15" i="62"/>
  <c r="L16" i="62"/>
  <c r="L17" i="62"/>
  <c r="L18" i="62"/>
  <c r="L19" i="62"/>
  <c r="L7" i="62"/>
  <c r="L10" i="62"/>
  <c r="L14" i="62"/>
  <c r="L20" i="62"/>
  <c r="L21" i="62"/>
  <c r="L22" i="62"/>
  <c r="L23" i="62"/>
  <c r="L24" i="62"/>
  <c r="L25" i="62"/>
  <c r="L26" i="62"/>
  <c r="L27" i="62"/>
  <c r="L28" i="62"/>
  <c r="L29" i="62"/>
  <c r="L30" i="62"/>
  <c r="L31" i="62"/>
  <c r="L32" i="62"/>
  <c r="L33" i="62"/>
  <c r="L34" i="62"/>
  <c r="L35" i="62"/>
  <c r="L36" i="62"/>
  <c r="L37" i="62"/>
  <c r="L38" i="62"/>
  <c r="L39" i="62"/>
  <c r="L40" i="62"/>
  <c r="L41" i="62"/>
  <c r="L42" i="62"/>
  <c r="L43" i="62"/>
  <c r="L44" i="62"/>
  <c r="L45" i="62"/>
  <c r="L46" i="62"/>
  <c r="L47" i="62"/>
  <c r="L48" i="62"/>
  <c r="L49" i="62"/>
  <c r="L50" i="62"/>
  <c r="L51" i="62"/>
  <c r="L52" i="62"/>
  <c r="L53" i="62"/>
  <c r="L54" i="62"/>
  <c r="L55" i="62"/>
  <c r="L56" i="62"/>
  <c r="L57" i="62"/>
  <c r="L58" i="62"/>
  <c r="L59" i="62"/>
  <c r="L60" i="62"/>
  <c r="L61" i="62"/>
  <c r="L62" i="62"/>
  <c r="L63" i="62"/>
  <c r="L64" i="62"/>
  <c r="L65" i="62"/>
  <c r="L66" i="62"/>
  <c r="L67" i="62"/>
  <c r="L68" i="62"/>
  <c r="L69" i="62"/>
  <c r="L70" i="62"/>
  <c r="L71" i="62"/>
  <c r="L72" i="62"/>
  <c r="L73" i="62"/>
  <c r="L74" i="62"/>
  <c r="L75" i="62"/>
  <c r="L76" i="62"/>
  <c r="L77" i="62"/>
  <c r="L78" i="62"/>
  <c r="L79" i="62"/>
  <c r="L80" i="62"/>
  <c r="L81" i="62"/>
  <c r="L82" i="62"/>
  <c r="L83" i="62"/>
  <c r="L84" i="62"/>
  <c r="L85" i="62"/>
  <c r="L86" i="62"/>
  <c r="L87" i="62"/>
  <c r="L88" i="62"/>
  <c r="L89" i="62"/>
  <c r="L90" i="62"/>
  <c r="L91" i="62"/>
  <c r="L92" i="62"/>
  <c r="L93" i="62"/>
  <c r="L94" i="62"/>
  <c r="L95" i="62"/>
  <c r="L96" i="62"/>
  <c r="L97" i="62"/>
  <c r="L98" i="62"/>
  <c r="L99" i="62"/>
  <c r="L100" i="62"/>
  <c r="L101" i="62"/>
  <c r="L102" i="62"/>
  <c r="L103" i="62"/>
  <c r="L104" i="62"/>
  <c r="L105" i="62"/>
  <c r="C6" i="63"/>
  <c r="C6" i="60"/>
  <c r="M6" i="60" s="1"/>
  <c r="C7" i="60"/>
  <c r="M7" i="60" s="1"/>
  <c r="C8" i="60"/>
  <c r="M8" i="60" s="1"/>
  <c r="C9" i="60"/>
  <c r="M9" i="60" s="1"/>
  <c r="C10" i="60"/>
  <c r="M10" i="60" s="1"/>
  <c r="C11" i="60"/>
  <c r="M11" i="60" s="1"/>
  <c r="C12" i="60"/>
  <c r="M12" i="60" s="1"/>
  <c r="C13" i="60"/>
  <c r="M13" i="60" s="1"/>
  <c r="C14" i="60"/>
  <c r="M14" i="60" s="1"/>
  <c r="C15" i="60"/>
  <c r="M15" i="60"/>
  <c r="C16" i="60"/>
  <c r="M16" i="60" s="1"/>
  <c r="C17" i="60"/>
  <c r="M17" i="60" s="1"/>
  <c r="C18" i="60"/>
  <c r="M18" i="60" s="1"/>
  <c r="C19" i="60"/>
  <c r="M19" i="60"/>
  <c r="C20" i="60"/>
  <c r="M20" i="60"/>
  <c r="C21" i="60"/>
  <c r="M21" i="60"/>
  <c r="C22" i="60"/>
  <c r="M22" i="60"/>
  <c r="C23" i="60"/>
  <c r="M23" i="60"/>
  <c r="C24" i="60"/>
  <c r="M24" i="60"/>
  <c r="C25" i="60"/>
  <c r="M25" i="60"/>
  <c r="C26" i="60"/>
  <c r="M26" i="60"/>
  <c r="C27" i="60"/>
  <c r="M27" i="60"/>
  <c r="C28" i="60"/>
  <c r="M28" i="60"/>
  <c r="C29" i="60"/>
  <c r="M29" i="60"/>
  <c r="C30" i="60"/>
  <c r="M30" i="60"/>
  <c r="C31" i="60"/>
  <c r="M31" i="60"/>
  <c r="C32" i="60"/>
  <c r="M32" i="60"/>
  <c r="C33" i="60"/>
  <c r="M33" i="60"/>
  <c r="C34" i="60"/>
  <c r="M34" i="60"/>
  <c r="C35" i="60"/>
  <c r="M35" i="60"/>
  <c r="C36" i="60"/>
  <c r="M36" i="60"/>
  <c r="C37" i="60"/>
  <c r="M37" i="60"/>
  <c r="C38" i="60"/>
  <c r="M38" i="60"/>
  <c r="C39" i="60"/>
  <c r="M39" i="60"/>
  <c r="C40" i="60"/>
  <c r="M40" i="60"/>
  <c r="C41" i="60"/>
  <c r="M41" i="60"/>
  <c r="C42" i="60"/>
  <c r="M42" i="60"/>
  <c r="C43" i="60"/>
  <c r="M43" i="60"/>
  <c r="C44" i="60"/>
  <c r="M44" i="60"/>
  <c r="C45" i="60"/>
  <c r="M45" i="60"/>
  <c r="C46" i="60"/>
  <c r="M46" i="60"/>
  <c r="C47" i="60"/>
  <c r="M47" i="60"/>
  <c r="C48" i="60"/>
  <c r="M48" i="60"/>
  <c r="C49" i="60"/>
  <c r="M49" i="60"/>
  <c r="C50" i="60"/>
  <c r="M50" i="60"/>
  <c r="C51" i="60"/>
  <c r="M51" i="60"/>
  <c r="C52" i="60"/>
  <c r="M52" i="60"/>
  <c r="C53" i="60"/>
  <c r="M53" i="60"/>
  <c r="C54" i="60"/>
  <c r="M54" i="60"/>
  <c r="C55" i="60"/>
  <c r="M55" i="60"/>
  <c r="C56" i="60"/>
  <c r="M56" i="60"/>
  <c r="C57" i="60"/>
  <c r="M57" i="60"/>
  <c r="C58" i="60"/>
  <c r="M58" i="60"/>
  <c r="C59" i="60"/>
  <c r="M59" i="60"/>
  <c r="C60" i="60"/>
  <c r="M60" i="60"/>
  <c r="C61" i="60"/>
  <c r="M61" i="60"/>
  <c r="C62" i="60"/>
  <c r="M62" i="60"/>
  <c r="C63" i="60"/>
  <c r="M63" i="60"/>
  <c r="C64" i="60"/>
  <c r="M64" i="60"/>
  <c r="C65" i="60"/>
  <c r="M65" i="60"/>
  <c r="C66" i="60"/>
  <c r="M66" i="60"/>
  <c r="C67" i="60"/>
  <c r="M67" i="60"/>
  <c r="C68" i="60"/>
  <c r="M68" i="60"/>
  <c r="C69" i="60"/>
  <c r="M69" i="60"/>
  <c r="C70" i="60"/>
  <c r="M70" i="60"/>
  <c r="C71" i="60"/>
  <c r="M71" i="60"/>
  <c r="C72" i="60"/>
  <c r="M72" i="60"/>
  <c r="C73" i="60"/>
  <c r="M73" i="60"/>
  <c r="C74" i="60"/>
  <c r="M74" i="60"/>
  <c r="C75" i="60"/>
  <c r="M75" i="60"/>
  <c r="C76" i="60"/>
  <c r="M76" i="60"/>
  <c r="C77" i="60"/>
  <c r="M77" i="60"/>
  <c r="C78" i="60"/>
  <c r="M78" i="60"/>
  <c r="C79" i="60"/>
  <c r="M79" i="60"/>
  <c r="C80" i="60"/>
  <c r="M80" i="60"/>
  <c r="C81" i="60"/>
  <c r="M81" i="60"/>
  <c r="C82" i="60"/>
  <c r="M82" i="60"/>
  <c r="C83" i="60"/>
  <c r="M83" i="60"/>
  <c r="C84" i="60"/>
  <c r="M84" i="60"/>
  <c r="C85" i="60"/>
  <c r="M85" i="60"/>
  <c r="C86" i="60"/>
  <c r="M86" i="60"/>
  <c r="C87" i="60"/>
  <c r="M87" i="60"/>
  <c r="C88" i="60"/>
  <c r="M88" i="60"/>
  <c r="C89" i="60"/>
  <c r="M89" i="60"/>
  <c r="C90" i="60"/>
  <c r="M90" i="60"/>
  <c r="C91" i="60"/>
  <c r="M91" i="60"/>
  <c r="C92" i="60"/>
  <c r="M92" i="60"/>
  <c r="C93" i="60"/>
  <c r="M93" i="60"/>
  <c r="C94" i="60"/>
  <c r="M94" i="60"/>
  <c r="C95" i="60"/>
  <c r="M95" i="60"/>
  <c r="C96" i="60"/>
  <c r="M96" i="60"/>
  <c r="C97" i="60"/>
  <c r="M97" i="60"/>
  <c r="C98" i="60"/>
  <c r="M98" i="60"/>
  <c r="C99" i="60"/>
  <c r="M99" i="60"/>
  <c r="C100" i="60"/>
  <c r="M100" i="60"/>
  <c r="C101" i="60"/>
  <c r="M101" i="60"/>
  <c r="C102" i="60"/>
  <c r="M102" i="60"/>
  <c r="C103" i="60"/>
  <c r="M103" i="60"/>
  <c r="C104" i="60"/>
  <c r="M104" i="60"/>
  <c r="C105" i="60"/>
  <c r="M105" i="60"/>
  <c r="C10" i="63"/>
  <c r="C12" i="63"/>
  <c r="K6" i="59"/>
  <c r="C7" i="63"/>
  <c r="K9" i="59"/>
  <c r="K12" i="59"/>
  <c r="K13" i="59"/>
  <c r="L6" i="59"/>
  <c r="K106" i="60"/>
  <c r="L106" i="60"/>
  <c r="K107" i="60"/>
  <c r="L107" i="60"/>
  <c r="K108" i="60"/>
  <c r="L108" i="60"/>
  <c r="K109" i="60"/>
  <c r="L109" i="60"/>
  <c r="K110" i="60"/>
  <c r="L110" i="60"/>
  <c r="K111" i="60"/>
  <c r="L111" i="60"/>
  <c r="K112" i="60"/>
  <c r="L112" i="60"/>
  <c r="K113" i="60"/>
  <c r="L113" i="60"/>
  <c r="K114" i="60"/>
  <c r="L114" i="60"/>
  <c r="K115" i="60"/>
  <c r="L115" i="60"/>
  <c r="K116" i="60"/>
  <c r="L116" i="60"/>
  <c r="K117" i="60"/>
  <c r="L117" i="60"/>
  <c r="K118" i="60"/>
  <c r="L118" i="60"/>
  <c r="K119" i="60"/>
  <c r="L119" i="60"/>
  <c r="K120" i="60"/>
  <c r="L120" i="60"/>
  <c r="K121" i="60"/>
  <c r="L121" i="60"/>
  <c r="K122" i="60"/>
  <c r="L122" i="60"/>
  <c r="K123" i="60"/>
  <c r="L123" i="60"/>
  <c r="K124" i="60"/>
  <c r="L124" i="60"/>
  <c r="K125" i="60"/>
  <c r="L125" i="60"/>
  <c r="K126" i="60"/>
  <c r="L126" i="60"/>
  <c r="K127" i="60"/>
  <c r="L127" i="60"/>
  <c r="K128" i="60"/>
  <c r="L128" i="60"/>
  <c r="K129" i="60"/>
  <c r="L129" i="60"/>
  <c r="K130" i="60"/>
  <c r="L130" i="60"/>
  <c r="K131" i="60"/>
  <c r="L131" i="60"/>
  <c r="K132" i="60"/>
  <c r="L132" i="60"/>
  <c r="K133" i="60"/>
  <c r="L133" i="60"/>
  <c r="K134" i="60"/>
  <c r="L134" i="60"/>
  <c r="K135" i="60"/>
  <c r="L135" i="60"/>
  <c r="K136" i="60"/>
  <c r="L136" i="60"/>
  <c r="K137" i="60"/>
  <c r="L137" i="60"/>
  <c r="K138" i="60"/>
  <c r="L138" i="60"/>
  <c r="K139" i="60"/>
  <c r="L139" i="60"/>
  <c r="K140" i="60"/>
  <c r="L140" i="60"/>
  <c r="K141" i="60"/>
  <c r="L141" i="60"/>
  <c r="K142" i="60"/>
  <c r="L142" i="60"/>
  <c r="K143" i="60"/>
  <c r="L143" i="60"/>
  <c r="K144" i="60"/>
  <c r="L144" i="60"/>
  <c r="K145" i="60"/>
  <c r="L145" i="60"/>
  <c r="K146" i="60"/>
  <c r="L146" i="60"/>
  <c r="K147" i="60"/>
  <c r="L147" i="60"/>
  <c r="K148" i="60"/>
  <c r="L148" i="60"/>
  <c r="K149" i="60"/>
  <c r="L149" i="60"/>
  <c r="K150" i="60"/>
  <c r="L150" i="60"/>
  <c r="K151" i="60"/>
  <c r="L151" i="60"/>
  <c r="K152" i="60"/>
  <c r="L152" i="60"/>
  <c r="K153" i="60"/>
  <c r="L153" i="60"/>
  <c r="K154" i="60"/>
  <c r="L154" i="60"/>
  <c r="K155" i="60"/>
  <c r="L155" i="60"/>
  <c r="K156" i="60"/>
  <c r="L156" i="60"/>
  <c r="K157" i="60"/>
  <c r="L157" i="60"/>
  <c r="K158" i="60"/>
  <c r="L158" i="60"/>
  <c r="K159" i="60"/>
  <c r="L159" i="60"/>
  <c r="K160" i="60"/>
  <c r="L160" i="60"/>
  <c r="K161" i="60"/>
  <c r="L161" i="60"/>
  <c r="K162" i="60"/>
  <c r="L162" i="60"/>
  <c r="K163" i="60"/>
  <c r="L163" i="60"/>
  <c r="K164" i="60"/>
  <c r="L164" i="60"/>
  <c r="K165" i="60"/>
  <c r="L165" i="60"/>
  <c r="K166" i="60"/>
  <c r="L166" i="60"/>
  <c r="K167" i="60"/>
  <c r="L167" i="60"/>
  <c r="K168" i="60"/>
  <c r="L168" i="60"/>
  <c r="K169" i="60"/>
  <c r="L169" i="60"/>
  <c r="K170" i="60"/>
  <c r="L170" i="60"/>
  <c r="K171" i="60"/>
  <c r="L171" i="60"/>
  <c r="K172" i="60"/>
  <c r="L172" i="60"/>
  <c r="K173" i="60"/>
  <c r="L173" i="60"/>
  <c r="K174" i="60"/>
  <c r="L174" i="60"/>
  <c r="K175" i="60"/>
  <c r="L175" i="60"/>
  <c r="K176" i="60"/>
  <c r="L176" i="60"/>
  <c r="K177" i="60"/>
  <c r="L177" i="60"/>
  <c r="K178" i="60"/>
  <c r="L178" i="60"/>
  <c r="K179" i="60"/>
  <c r="L179" i="60"/>
  <c r="K180" i="60"/>
  <c r="L180" i="60"/>
  <c r="K181" i="60"/>
  <c r="L181" i="60"/>
  <c r="K182" i="60"/>
  <c r="L182" i="60"/>
  <c r="K183" i="60"/>
  <c r="L183" i="60"/>
  <c r="K184" i="60"/>
  <c r="L184" i="60"/>
  <c r="K185" i="60"/>
  <c r="L185" i="60"/>
  <c r="K186" i="60"/>
  <c r="L186" i="60"/>
  <c r="K187" i="60"/>
  <c r="L187" i="60"/>
  <c r="K188" i="60"/>
  <c r="L188" i="60"/>
  <c r="K189" i="60"/>
  <c r="L189" i="60"/>
  <c r="K190" i="60"/>
  <c r="L190" i="60"/>
  <c r="K191" i="60"/>
  <c r="L191" i="60"/>
  <c r="K192" i="60"/>
  <c r="L192" i="60"/>
  <c r="K193" i="60"/>
  <c r="L193" i="60"/>
  <c r="K194" i="60"/>
  <c r="L194" i="60"/>
  <c r="K195" i="60"/>
  <c r="L195" i="60"/>
  <c r="K196" i="60"/>
  <c r="L196" i="60"/>
  <c r="K197" i="60"/>
  <c r="L197" i="60"/>
  <c r="K198" i="60"/>
  <c r="L198" i="60"/>
  <c r="K199" i="60"/>
  <c r="L199" i="60"/>
  <c r="K200" i="60"/>
  <c r="L200" i="60"/>
  <c r="K201" i="60"/>
  <c r="L201" i="60"/>
  <c r="K202" i="60"/>
  <c r="L202" i="60"/>
  <c r="K203" i="60"/>
  <c r="L203" i="60"/>
  <c r="K204" i="60"/>
  <c r="L204" i="60"/>
  <c r="K205" i="60"/>
  <c r="L205" i="60"/>
  <c r="K206" i="60"/>
  <c r="L206" i="60"/>
  <c r="K207" i="60"/>
  <c r="L207" i="60"/>
  <c r="K208" i="60"/>
  <c r="L208" i="60"/>
  <c r="K209" i="60"/>
  <c r="L209" i="60"/>
  <c r="K210" i="60"/>
  <c r="L210" i="60"/>
  <c r="K211" i="60"/>
  <c r="L211" i="60"/>
  <c r="K212" i="60"/>
  <c r="L212" i="60"/>
  <c r="K213" i="60"/>
  <c r="L213" i="60"/>
  <c r="K214" i="60"/>
  <c r="L214" i="60"/>
  <c r="K215" i="60"/>
  <c r="L215" i="60"/>
  <c r="K216" i="60"/>
  <c r="L216" i="60"/>
  <c r="K217" i="60"/>
  <c r="L217" i="60"/>
  <c r="K218" i="60"/>
  <c r="L218" i="60"/>
  <c r="K219" i="60"/>
  <c r="L219" i="60"/>
  <c r="K220" i="60"/>
  <c r="L220" i="60"/>
  <c r="K221" i="60"/>
  <c r="L221" i="60"/>
  <c r="K222" i="60"/>
  <c r="L222" i="60"/>
  <c r="K223" i="60"/>
  <c r="L223" i="60"/>
  <c r="K224" i="60"/>
  <c r="L224" i="60"/>
  <c r="K225" i="60"/>
  <c r="L225" i="60"/>
  <c r="K226" i="60"/>
  <c r="L226" i="60"/>
  <c r="K227" i="60"/>
  <c r="L227" i="60"/>
  <c r="K228" i="60"/>
  <c r="L228" i="60"/>
  <c r="K229" i="60"/>
  <c r="L229" i="60"/>
  <c r="K230" i="60"/>
  <c r="L230" i="60"/>
  <c r="K231" i="60"/>
  <c r="L231" i="60"/>
  <c r="K232" i="60"/>
  <c r="L232" i="60"/>
  <c r="K233" i="60"/>
  <c r="L233" i="60"/>
  <c r="K234" i="60"/>
  <c r="L234" i="60"/>
  <c r="K235" i="60"/>
  <c r="L235" i="60"/>
  <c r="K236" i="60"/>
  <c r="L236" i="60"/>
  <c r="K237" i="60"/>
  <c r="L237" i="60"/>
  <c r="K238" i="60"/>
  <c r="L238" i="60"/>
  <c r="K239" i="60"/>
  <c r="L239" i="60"/>
  <c r="K240" i="60"/>
  <c r="L240" i="60"/>
  <c r="K241" i="60"/>
  <c r="L241" i="60"/>
  <c r="K242" i="60"/>
  <c r="L242" i="60"/>
  <c r="K243" i="60"/>
  <c r="L243" i="60"/>
  <c r="K244" i="60"/>
  <c r="L244" i="60"/>
  <c r="K245" i="60"/>
  <c r="L245" i="60"/>
  <c r="K246" i="60"/>
  <c r="L246" i="60"/>
  <c r="K247" i="60"/>
  <c r="L247" i="60"/>
  <c r="K248" i="60"/>
  <c r="L248" i="60"/>
  <c r="K249" i="60"/>
  <c r="L249" i="60"/>
  <c r="K250" i="60"/>
  <c r="L250" i="60"/>
  <c r="K251" i="60"/>
  <c r="L251" i="60"/>
  <c r="K252" i="60"/>
  <c r="L252" i="60"/>
  <c r="K253" i="60"/>
  <c r="L253" i="60"/>
  <c r="K254" i="60"/>
  <c r="L254" i="60"/>
  <c r="K255" i="60"/>
  <c r="L255" i="60"/>
  <c r="K256" i="60"/>
  <c r="L256" i="60"/>
  <c r="K257" i="60"/>
  <c r="L257" i="60"/>
  <c r="K258" i="60"/>
  <c r="L258" i="60"/>
  <c r="K259" i="60"/>
  <c r="L259" i="60"/>
  <c r="K260" i="60"/>
  <c r="L260" i="60"/>
  <c r="K261" i="60"/>
  <c r="L261" i="60"/>
  <c r="K262" i="60"/>
  <c r="L262" i="60"/>
  <c r="K263" i="60"/>
  <c r="L263" i="60"/>
  <c r="K264" i="60"/>
  <c r="L264" i="60"/>
  <c r="K265" i="60"/>
  <c r="L265" i="60"/>
  <c r="K266" i="60"/>
  <c r="L266" i="60"/>
  <c r="K267" i="60"/>
  <c r="L267" i="60"/>
  <c r="K268" i="60"/>
  <c r="L268" i="60"/>
  <c r="K269" i="60"/>
  <c r="L269" i="60"/>
  <c r="K270" i="60"/>
  <c r="L270" i="60"/>
  <c r="K271" i="60"/>
  <c r="L271" i="60"/>
  <c r="K272" i="60"/>
  <c r="L272" i="60"/>
  <c r="K273" i="60"/>
  <c r="L273" i="60"/>
  <c r="K274" i="60"/>
  <c r="L274" i="60"/>
  <c r="K275" i="60"/>
  <c r="L275" i="60"/>
  <c r="K276" i="60"/>
  <c r="L276" i="60"/>
  <c r="K277" i="60"/>
  <c r="L277" i="60"/>
  <c r="K278" i="60"/>
  <c r="L278" i="60"/>
  <c r="K279" i="60"/>
  <c r="L279" i="60"/>
  <c r="K280" i="60"/>
  <c r="L280" i="60"/>
  <c r="K281" i="60"/>
  <c r="L281" i="60"/>
  <c r="K282" i="60"/>
  <c r="L282" i="60"/>
  <c r="K283" i="60"/>
  <c r="L283" i="60"/>
  <c r="K284" i="60"/>
  <c r="L284" i="60"/>
  <c r="K285" i="60"/>
  <c r="L285" i="60"/>
  <c r="K286" i="60"/>
  <c r="L286" i="60"/>
  <c r="K287" i="60"/>
  <c r="L287" i="60"/>
  <c r="K288" i="60"/>
  <c r="L288" i="60"/>
  <c r="K289" i="60"/>
  <c r="L289" i="60"/>
  <c r="K290" i="60"/>
  <c r="L290" i="60"/>
  <c r="K291" i="60"/>
  <c r="L291" i="60"/>
  <c r="K292" i="60"/>
  <c r="L292" i="60"/>
  <c r="K293" i="60"/>
  <c r="L293" i="60"/>
  <c r="K294" i="60"/>
  <c r="L294" i="60"/>
  <c r="K295" i="60"/>
  <c r="L295" i="60"/>
  <c r="K296" i="60"/>
  <c r="L296" i="60"/>
  <c r="K297" i="60"/>
  <c r="L297" i="60"/>
  <c r="K298" i="60"/>
  <c r="L298" i="60"/>
  <c r="K299" i="60"/>
  <c r="L299" i="60"/>
  <c r="K300" i="60"/>
  <c r="L300" i="60"/>
  <c r="K301" i="60"/>
  <c r="L301" i="60"/>
  <c r="K302" i="60"/>
  <c r="L302" i="60"/>
  <c r="K303" i="60"/>
  <c r="L303" i="60"/>
  <c r="K304" i="60"/>
  <c r="L304" i="60"/>
  <c r="K305" i="60"/>
  <c r="L305" i="60"/>
  <c r="K306" i="60"/>
  <c r="L306" i="60"/>
  <c r="K307" i="60"/>
  <c r="L307" i="60"/>
  <c r="K308" i="60"/>
  <c r="L308" i="60"/>
  <c r="K309" i="60"/>
  <c r="L309" i="60"/>
  <c r="K310" i="60"/>
  <c r="L310" i="60"/>
  <c r="K311" i="60"/>
  <c r="L311" i="60"/>
  <c r="K312" i="60"/>
  <c r="L312" i="60"/>
  <c r="K313" i="60"/>
  <c r="L313" i="60"/>
  <c r="K314" i="60"/>
  <c r="L314" i="60"/>
  <c r="K315" i="60"/>
  <c r="L315" i="60"/>
  <c r="K316" i="60"/>
  <c r="L316" i="60"/>
  <c r="K317" i="60"/>
  <c r="L317" i="60"/>
  <c r="K318" i="60"/>
  <c r="L318" i="60"/>
  <c r="K319" i="60"/>
  <c r="L319" i="60"/>
  <c r="K320" i="60"/>
  <c r="L320" i="60"/>
  <c r="K321" i="60"/>
  <c r="L321" i="60"/>
  <c r="K322" i="60"/>
  <c r="L322" i="60"/>
  <c r="K323" i="60"/>
  <c r="L323" i="60"/>
  <c r="K324" i="60"/>
  <c r="L324" i="60"/>
  <c r="K325" i="60"/>
  <c r="L325" i="60"/>
  <c r="K326" i="60"/>
  <c r="L326" i="60"/>
  <c r="K327" i="60"/>
  <c r="L327" i="60"/>
  <c r="K328" i="60"/>
  <c r="L328" i="60"/>
  <c r="K329" i="60"/>
  <c r="L329" i="60"/>
  <c r="K330" i="60"/>
  <c r="L330" i="60"/>
  <c r="K331" i="60"/>
  <c r="L331" i="60"/>
  <c r="K332" i="60"/>
  <c r="L332" i="60"/>
  <c r="K333" i="60"/>
  <c r="L333" i="60"/>
  <c r="K334" i="60"/>
  <c r="L334" i="60"/>
  <c r="K335" i="60"/>
  <c r="L335" i="60"/>
  <c r="K336" i="60"/>
  <c r="L336" i="60"/>
  <c r="K337" i="60"/>
  <c r="L337" i="60"/>
  <c r="K338" i="60"/>
  <c r="L338" i="60"/>
  <c r="K339" i="60"/>
  <c r="L339" i="60"/>
  <c r="K340" i="60"/>
  <c r="L340" i="60"/>
  <c r="K341" i="60"/>
  <c r="L341" i="60"/>
  <c r="K342" i="60"/>
  <c r="L342" i="60"/>
  <c r="K343" i="60"/>
  <c r="L343" i="60"/>
  <c r="K344" i="60"/>
  <c r="L344" i="60"/>
  <c r="K345" i="60"/>
  <c r="L345" i="60"/>
  <c r="K346" i="60"/>
  <c r="L346" i="60"/>
  <c r="K347" i="60"/>
  <c r="L347" i="60"/>
  <c r="K348" i="60"/>
  <c r="L348" i="60"/>
  <c r="K349" i="60"/>
  <c r="L349" i="60"/>
  <c r="K350" i="60"/>
  <c r="L350" i="60"/>
  <c r="K351" i="60"/>
  <c r="L351" i="60"/>
  <c r="K352" i="60"/>
  <c r="L352" i="60"/>
  <c r="K353" i="60"/>
  <c r="L353" i="60"/>
  <c r="K354" i="60"/>
  <c r="L354" i="60"/>
  <c r="K355" i="60"/>
  <c r="L355" i="60"/>
  <c r="K356" i="60"/>
  <c r="L356" i="60"/>
  <c r="K357" i="60"/>
  <c r="L357" i="60"/>
  <c r="K358" i="60"/>
  <c r="L358" i="60"/>
  <c r="K359" i="60"/>
  <c r="L359" i="60"/>
  <c r="K360" i="60"/>
  <c r="L360" i="60"/>
  <c r="K361" i="60"/>
  <c r="L361" i="60"/>
  <c r="K362" i="60"/>
  <c r="L362" i="60"/>
  <c r="K363" i="60"/>
  <c r="L363" i="60"/>
  <c r="K364" i="60"/>
  <c r="L364" i="60"/>
  <c r="K365" i="60"/>
  <c r="L365" i="60"/>
  <c r="K366" i="60"/>
  <c r="L366" i="60"/>
  <c r="K367" i="60"/>
  <c r="L367" i="60"/>
  <c r="K368" i="60"/>
  <c r="L368" i="60"/>
  <c r="K369" i="60"/>
  <c r="L369" i="60"/>
  <c r="K370" i="60"/>
  <c r="L370" i="60"/>
  <c r="K371" i="60"/>
  <c r="L371" i="60"/>
  <c r="K372" i="60"/>
  <c r="L372" i="60"/>
  <c r="K373" i="60"/>
  <c r="L373" i="60"/>
  <c r="K374" i="60"/>
  <c r="L374" i="60"/>
  <c r="K375" i="60"/>
  <c r="L375" i="60"/>
  <c r="K376" i="60"/>
  <c r="L376" i="60"/>
  <c r="K377" i="60"/>
  <c r="L377" i="60"/>
  <c r="K378" i="60"/>
  <c r="L378" i="60"/>
  <c r="K379" i="60"/>
  <c r="L379" i="60"/>
  <c r="K380" i="60"/>
  <c r="L380" i="60"/>
  <c r="K381" i="60"/>
  <c r="L381" i="60"/>
  <c r="K382" i="60"/>
  <c r="L382" i="60"/>
  <c r="K383" i="60"/>
  <c r="L383" i="60"/>
  <c r="K384" i="60"/>
  <c r="L384" i="60"/>
  <c r="K385" i="60"/>
  <c r="L385" i="60"/>
  <c r="K386" i="60"/>
  <c r="L386" i="60"/>
  <c r="K387" i="60"/>
  <c r="L387" i="60"/>
  <c r="K388" i="60"/>
  <c r="L388" i="60"/>
  <c r="K389" i="60"/>
  <c r="L389" i="60"/>
  <c r="K390" i="60"/>
  <c r="L390" i="60"/>
  <c r="K391" i="60"/>
  <c r="L391" i="60"/>
  <c r="K392" i="60"/>
  <c r="L392" i="60"/>
  <c r="K393" i="60"/>
  <c r="L393" i="60"/>
  <c r="K394" i="60"/>
  <c r="L394" i="60"/>
  <c r="K395" i="60"/>
  <c r="L395" i="60"/>
  <c r="K396" i="60"/>
  <c r="L396" i="60"/>
  <c r="K397" i="60"/>
  <c r="L397" i="60"/>
  <c r="K398" i="60"/>
  <c r="L398" i="60"/>
  <c r="K399" i="60"/>
  <c r="L399" i="60"/>
  <c r="K400" i="60"/>
  <c r="L400" i="60"/>
  <c r="K401" i="60"/>
  <c r="L401" i="60"/>
  <c r="K402" i="60"/>
  <c r="L402" i="60"/>
  <c r="K403" i="60"/>
  <c r="L403" i="60"/>
  <c r="K404" i="60"/>
  <c r="L404" i="60"/>
  <c r="K405" i="60"/>
  <c r="L405" i="60"/>
  <c r="K406" i="60"/>
  <c r="L406" i="60"/>
  <c r="K407" i="60"/>
  <c r="L407" i="60"/>
  <c r="K408" i="60"/>
  <c r="L408" i="60"/>
  <c r="K409" i="60"/>
  <c r="L409" i="60"/>
  <c r="K410" i="60"/>
  <c r="L410" i="60"/>
  <c r="K411" i="60"/>
  <c r="L411" i="60"/>
  <c r="K412" i="60"/>
  <c r="L412" i="60"/>
  <c r="K413" i="60"/>
  <c r="L413" i="60"/>
  <c r="K414" i="60"/>
  <c r="L414" i="60"/>
  <c r="K415" i="60"/>
  <c r="L415" i="60"/>
  <c r="K416" i="60"/>
  <c r="L416" i="60"/>
  <c r="K417" i="60"/>
  <c r="L417" i="60"/>
  <c r="K418" i="60"/>
  <c r="L418" i="60"/>
  <c r="K419" i="60"/>
  <c r="L419" i="60"/>
  <c r="K420" i="60"/>
  <c r="L420" i="60"/>
  <c r="K421" i="60"/>
  <c r="L421" i="60"/>
  <c r="K422" i="60"/>
  <c r="L422" i="60"/>
  <c r="K423" i="60"/>
  <c r="L423" i="60"/>
  <c r="K424" i="60"/>
  <c r="L424" i="60"/>
  <c r="K425" i="60"/>
  <c r="L425" i="60"/>
  <c r="K426" i="60"/>
  <c r="L426" i="60"/>
  <c r="K427" i="60"/>
  <c r="L427" i="60"/>
  <c r="K428" i="60"/>
  <c r="L428" i="60"/>
  <c r="K429" i="60"/>
  <c r="L429" i="60"/>
  <c r="K430" i="60"/>
  <c r="L430" i="60"/>
  <c r="K431" i="60"/>
  <c r="L431" i="60"/>
  <c r="K432" i="60"/>
  <c r="L432" i="60"/>
  <c r="K433" i="60"/>
  <c r="L433" i="60"/>
  <c r="K434" i="60"/>
  <c r="L434" i="60"/>
  <c r="K435" i="60"/>
  <c r="L435" i="60"/>
  <c r="K436" i="60"/>
  <c r="L436" i="60"/>
  <c r="K437" i="60"/>
  <c r="L437" i="60"/>
  <c r="K438" i="60"/>
  <c r="L438" i="60"/>
  <c r="K439" i="60"/>
  <c r="L439" i="60"/>
  <c r="K440" i="60"/>
  <c r="L440" i="60"/>
  <c r="K441" i="60"/>
  <c r="L441" i="60"/>
  <c r="K442" i="60"/>
  <c r="L442" i="60"/>
  <c r="K443" i="60"/>
  <c r="L443" i="60"/>
  <c r="K444" i="60"/>
  <c r="L444" i="60"/>
  <c r="K445" i="60"/>
  <c r="L445" i="60"/>
  <c r="K446" i="60"/>
  <c r="L446" i="60"/>
  <c r="K447" i="60"/>
  <c r="L447" i="60"/>
  <c r="K448" i="60"/>
  <c r="L448" i="60"/>
  <c r="K449" i="60"/>
  <c r="L449" i="60"/>
  <c r="K450" i="60"/>
  <c r="L450" i="60"/>
  <c r="K451" i="60"/>
  <c r="L451" i="60"/>
  <c r="K452" i="60"/>
  <c r="L452" i="60"/>
  <c r="K453" i="60"/>
  <c r="L453" i="60"/>
  <c r="K454" i="60"/>
  <c r="L454" i="60"/>
  <c r="K455" i="60"/>
  <c r="L455" i="60"/>
  <c r="K456" i="60"/>
  <c r="L456" i="60"/>
  <c r="K457" i="60"/>
  <c r="L457" i="60"/>
  <c r="K458" i="60"/>
  <c r="L458" i="60"/>
  <c r="K459" i="60"/>
  <c r="L459" i="60"/>
  <c r="K460" i="60"/>
  <c r="L460" i="60"/>
  <c r="K461" i="60"/>
  <c r="L461" i="60"/>
  <c r="K462" i="60"/>
  <c r="L462" i="60"/>
  <c r="K463" i="60"/>
  <c r="L463" i="60"/>
  <c r="K464" i="60"/>
  <c r="L464" i="60"/>
  <c r="K465" i="60"/>
  <c r="L465" i="60"/>
  <c r="K466" i="60"/>
  <c r="L466" i="60"/>
  <c r="K467" i="60"/>
  <c r="L467" i="60"/>
  <c r="K468" i="60"/>
  <c r="L468" i="60"/>
  <c r="K469" i="60"/>
  <c r="L469" i="60"/>
  <c r="K470" i="60"/>
  <c r="L470" i="60"/>
  <c r="K471" i="60"/>
  <c r="L471" i="60"/>
  <c r="K472" i="60"/>
  <c r="L472" i="60"/>
  <c r="K473" i="60"/>
  <c r="L473" i="60"/>
  <c r="K474" i="60"/>
  <c r="L474" i="60"/>
  <c r="K475" i="60"/>
  <c r="L475" i="60"/>
  <c r="K476" i="60"/>
  <c r="L476" i="60"/>
  <c r="K477" i="60"/>
  <c r="L477" i="60"/>
  <c r="K478" i="60"/>
  <c r="L478" i="60"/>
  <c r="K479" i="60"/>
  <c r="L479" i="60"/>
  <c r="K480" i="60"/>
  <c r="L480" i="60"/>
  <c r="K481" i="60"/>
  <c r="L481" i="60"/>
  <c r="K482" i="60"/>
  <c r="L482" i="60"/>
  <c r="K483" i="60"/>
  <c r="L483" i="60"/>
  <c r="K484" i="60"/>
  <c r="L484" i="60"/>
  <c r="K485" i="60"/>
  <c r="L485" i="60"/>
  <c r="K486" i="60"/>
  <c r="L486" i="60"/>
  <c r="K487" i="60"/>
  <c r="L487" i="60"/>
  <c r="K488" i="60"/>
  <c r="L488" i="60"/>
  <c r="K489" i="60"/>
  <c r="L489" i="60"/>
  <c r="K490" i="60"/>
  <c r="L490" i="60"/>
  <c r="K491" i="60"/>
  <c r="L491" i="60"/>
  <c r="K492" i="60"/>
  <c r="L492" i="60"/>
  <c r="K493" i="60"/>
  <c r="L493" i="60"/>
  <c r="K494" i="60"/>
  <c r="L494" i="60"/>
  <c r="K495" i="60"/>
  <c r="L495" i="60"/>
  <c r="K496" i="60"/>
  <c r="L496" i="60"/>
  <c r="K497" i="60"/>
  <c r="L497" i="60"/>
  <c r="K498" i="60"/>
  <c r="L498" i="60"/>
  <c r="K499" i="60"/>
  <c r="L499" i="60"/>
  <c r="K500" i="60"/>
  <c r="L500" i="60"/>
  <c r="K501" i="60"/>
  <c r="L501" i="60"/>
  <c r="K502" i="60"/>
  <c r="L502" i="60"/>
  <c r="K503" i="60"/>
  <c r="L503" i="60"/>
  <c r="K504" i="60"/>
  <c r="L504" i="60"/>
  <c r="K505" i="60"/>
  <c r="L505" i="60"/>
  <c r="K506" i="60"/>
  <c r="L506" i="60"/>
  <c r="K507" i="60"/>
  <c r="L507" i="60"/>
  <c r="K508" i="60"/>
  <c r="L508" i="60"/>
  <c r="K509" i="60"/>
  <c r="L509" i="60"/>
  <c r="K510" i="60"/>
  <c r="L510" i="60"/>
  <c r="K511" i="60"/>
  <c r="L511" i="60"/>
  <c r="K512" i="60"/>
  <c r="L512" i="60"/>
  <c r="K513" i="60"/>
  <c r="L513" i="60"/>
  <c r="K514" i="60"/>
  <c r="L514" i="60"/>
  <c r="K515" i="60"/>
  <c r="L515" i="60"/>
  <c r="K516" i="60"/>
  <c r="L516" i="60"/>
  <c r="K517" i="60"/>
  <c r="L517" i="60"/>
  <c r="K518" i="60"/>
  <c r="L518" i="60"/>
  <c r="K519" i="60"/>
  <c r="L519" i="60"/>
  <c r="K520" i="60"/>
  <c r="L520" i="60"/>
  <c r="K521" i="60"/>
  <c r="L521" i="60"/>
  <c r="K522" i="60"/>
  <c r="L522" i="60"/>
  <c r="K523" i="60"/>
  <c r="L523" i="60"/>
  <c r="K524" i="60"/>
  <c r="L524" i="60"/>
  <c r="K525" i="60"/>
  <c r="L525" i="60"/>
  <c r="K526" i="60"/>
  <c r="L526" i="60"/>
  <c r="K527" i="60"/>
  <c r="L527" i="60"/>
  <c r="K528" i="60"/>
  <c r="L528" i="60"/>
  <c r="K529" i="60"/>
  <c r="L529" i="60"/>
  <c r="K530" i="60"/>
  <c r="L530" i="60"/>
  <c r="K531" i="60"/>
  <c r="L531" i="60"/>
  <c r="K532" i="60"/>
  <c r="L532" i="60"/>
  <c r="K533" i="60"/>
  <c r="L533" i="60"/>
  <c r="K534" i="60"/>
  <c r="L534" i="60"/>
  <c r="K535" i="60"/>
  <c r="L535" i="60"/>
  <c r="K536" i="60"/>
  <c r="L536" i="60"/>
  <c r="K537" i="60"/>
  <c r="L537" i="60"/>
  <c r="K538" i="60"/>
  <c r="L538" i="60"/>
  <c r="K539" i="60"/>
  <c r="L539" i="60"/>
  <c r="K540" i="60"/>
  <c r="L540" i="60"/>
  <c r="K541" i="60"/>
  <c r="L541" i="60"/>
  <c r="K542" i="60"/>
  <c r="L542" i="60"/>
  <c r="K543" i="60"/>
  <c r="L543" i="60"/>
  <c r="K544" i="60"/>
  <c r="L544" i="60"/>
  <c r="K545" i="60"/>
  <c r="L545" i="60"/>
  <c r="K546" i="60"/>
  <c r="L546" i="60"/>
  <c r="K547" i="60"/>
  <c r="L547" i="60"/>
  <c r="K548" i="60"/>
  <c r="L548" i="60"/>
  <c r="K549" i="60"/>
  <c r="L549" i="60"/>
  <c r="K550" i="60"/>
  <c r="L550" i="60"/>
  <c r="K551" i="60"/>
  <c r="L551" i="60"/>
  <c r="K552" i="60"/>
  <c r="L552" i="60"/>
  <c r="K553" i="60"/>
  <c r="L553" i="60"/>
  <c r="K554" i="60"/>
  <c r="L554" i="60"/>
  <c r="K555" i="60"/>
  <c r="L555" i="60"/>
  <c r="K556" i="60"/>
  <c r="L556" i="60"/>
  <c r="K557" i="60"/>
  <c r="L557" i="60"/>
  <c r="K558" i="60"/>
  <c r="L558" i="60"/>
  <c r="K559" i="60"/>
  <c r="L559" i="60"/>
  <c r="K560" i="60"/>
  <c r="L560" i="60"/>
  <c r="K561" i="60"/>
  <c r="L561" i="60"/>
  <c r="K562" i="60"/>
  <c r="L562" i="60"/>
  <c r="K563" i="60"/>
  <c r="L563" i="60"/>
  <c r="K564" i="60"/>
  <c r="L564" i="60"/>
  <c r="K565" i="60"/>
  <c r="L565" i="60"/>
  <c r="K566" i="60"/>
  <c r="L566" i="60"/>
  <c r="K567" i="60"/>
  <c r="L567" i="60"/>
  <c r="K568" i="60"/>
  <c r="L568" i="60"/>
  <c r="K569" i="60"/>
  <c r="L569" i="60"/>
  <c r="K570" i="60"/>
  <c r="L570" i="60"/>
  <c r="K571" i="60"/>
  <c r="L571" i="60"/>
  <c r="K572" i="60"/>
  <c r="L572" i="60"/>
  <c r="K573" i="60"/>
  <c r="L573" i="60"/>
  <c r="K574" i="60"/>
  <c r="L574" i="60"/>
  <c r="K575" i="60"/>
  <c r="L575" i="60"/>
  <c r="K576" i="60"/>
  <c r="L576" i="60"/>
  <c r="K577" i="60"/>
  <c r="L577" i="60"/>
  <c r="K578" i="60"/>
  <c r="L578" i="60"/>
  <c r="K579" i="60"/>
  <c r="L579" i="60"/>
  <c r="K580" i="60"/>
  <c r="L580" i="60"/>
  <c r="K581" i="60"/>
  <c r="L581" i="60"/>
  <c r="K582" i="60"/>
  <c r="L582" i="60"/>
  <c r="K583" i="60"/>
  <c r="L583" i="60"/>
  <c r="K584" i="60"/>
  <c r="L584" i="60"/>
  <c r="K585" i="60"/>
  <c r="L585" i="60"/>
  <c r="K586" i="60"/>
  <c r="L586" i="60"/>
  <c r="K587" i="60"/>
  <c r="L587" i="60"/>
  <c r="K588" i="60"/>
  <c r="L588" i="60"/>
  <c r="K589" i="60"/>
  <c r="L589" i="60"/>
  <c r="K590" i="60"/>
  <c r="L590" i="60"/>
  <c r="K591" i="60"/>
  <c r="L591" i="60"/>
  <c r="K592" i="60"/>
  <c r="L592" i="60"/>
  <c r="K593" i="60"/>
  <c r="L593" i="60"/>
  <c r="K594" i="60"/>
  <c r="L594" i="60"/>
  <c r="K595" i="60"/>
  <c r="L595" i="60"/>
  <c r="K596" i="60"/>
  <c r="L596" i="60"/>
  <c r="K597" i="60"/>
  <c r="L597" i="60"/>
  <c r="K598" i="60"/>
  <c r="L598" i="60"/>
  <c r="K599" i="60"/>
  <c r="L599" i="60"/>
  <c r="K600" i="60"/>
  <c r="L600" i="60"/>
  <c r="K601" i="60"/>
  <c r="L601" i="60"/>
  <c r="K602" i="60"/>
  <c r="L602" i="60"/>
  <c r="K603" i="60"/>
  <c r="L603" i="60"/>
  <c r="K604" i="60"/>
  <c r="L604" i="60"/>
  <c r="K605" i="60"/>
  <c r="L605" i="60"/>
  <c r="K606" i="60"/>
  <c r="L606" i="60"/>
  <c r="K607" i="60"/>
  <c r="L607" i="60"/>
  <c r="K608" i="60"/>
  <c r="L608" i="60"/>
  <c r="K609" i="60"/>
  <c r="L609" i="60"/>
  <c r="K610" i="60"/>
  <c r="L610" i="60"/>
  <c r="K611" i="60"/>
  <c r="L611" i="60"/>
  <c r="K612" i="60"/>
  <c r="L612" i="60"/>
  <c r="K613" i="60"/>
  <c r="L613" i="60"/>
  <c r="K614" i="60"/>
  <c r="L614" i="60"/>
  <c r="K615" i="60"/>
  <c r="L615" i="60"/>
  <c r="K616" i="60"/>
  <c r="L616" i="60"/>
  <c r="K617" i="60"/>
  <c r="L617" i="60"/>
  <c r="K618" i="60"/>
  <c r="L618" i="60"/>
  <c r="K619" i="60"/>
  <c r="L619" i="60"/>
  <c r="K620" i="60"/>
  <c r="L620" i="60"/>
  <c r="K621" i="60"/>
  <c r="L621" i="60"/>
  <c r="K622" i="60"/>
  <c r="L622" i="60"/>
  <c r="K623" i="60"/>
  <c r="L623" i="60"/>
  <c r="K624" i="60"/>
  <c r="L624" i="60"/>
  <c r="K625" i="60"/>
  <c r="L625" i="60"/>
  <c r="K626" i="60"/>
  <c r="L626" i="60"/>
  <c r="K627" i="60"/>
  <c r="L627" i="60"/>
  <c r="K628" i="60"/>
  <c r="L628" i="60"/>
  <c r="K629" i="60"/>
  <c r="L629" i="60"/>
  <c r="K630" i="60"/>
  <c r="L630" i="60"/>
  <c r="K631" i="60"/>
  <c r="L631" i="60"/>
  <c r="K632" i="60"/>
  <c r="L632" i="60"/>
  <c r="K633" i="60"/>
  <c r="L633" i="60"/>
  <c r="K634" i="60"/>
  <c r="L634" i="60"/>
  <c r="K635" i="60"/>
  <c r="L635" i="60"/>
  <c r="K636" i="60"/>
  <c r="L636" i="60"/>
  <c r="K637" i="60"/>
  <c r="L637" i="60"/>
  <c r="K638" i="60"/>
  <c r="L638" i="60"/>
  <c r="K639" i="60"/>
  <c r="L639" i="60"/>
  <c r="K640" i="60"/>
  <c r="L640" i="60"/>
  <c r="K641" i="60"/>
  <c r="L641" i="60"/>
  <c r="K642" i="60"/>
  <c r="L642" i="60"/>
  <c r="K643" i="60"/>
  <c r="L643" i="60"/>
  <c r="K644" i="60"/>
  <c r="L644" i="60"/>
  <c r="K645" i="60"/>
  <c r="L645" i="60"/>
  <c r="K646" i="60"/>
  <c r="L646" i="60"/>
  <c r="K647" i="60"/>
  <c r="L647" i="60"/>
  <c r="K648" i="60"/>
  <c r="L648" i="60"/>
  <c r="K649" i="60"/>
  <c r="L649" i="60"/>
  <c r="K650" i="60"/>
  <c r="L650" i="60"/>
  <c r="K651" i="60"/>
  <c r="L651" i="60"/>
  <c r="K652" i="60"/>
  <c r="L652" i="60"/>
  <c r="K653" i="60"/>
  <c r="L653" i="60"/>
  <c r="K654" i="60"/>
  <c r="L654" i="60"/>
  <c r="K655" i="60"/>
  <c r="L655" i="60"/>
  <c r="K656" i="60"/>
  <c r="L656" i="60"/>
  <c r="K657" i="60"/>
  <c r="L657" i="60"/>
  <c r="K658" i="60"/>
  <c r="L658" i="60"/>
  <c r="K659" i="60"/>
  <c r="L659" i="60"/>
  <c r="K660" i="60"/>
  <c r="L660" i="60"/>
  <c r="K661" i="60"/>
  <c r="L661" i="60"/>
  <c r="K662" i="60"/>
  <c r="L662" i="60"/>
  <c r="K663" i="60"/>
  <c r="L663" i="60"/>
  <c r="K664" i="60"/>
  <c r="L664" i="60"/>
  <c r="K665" i="60"/>
  <c r="L665" i="60"/>
  <c r="K666" i="60"/>
  <c r="L666" i="60"/>
  <c r="K667" i="60"/>
  <c r="L667" i="60"/>
  <c r="K668" i="60"/>
  <c r="L668" i="60"/>
  <c r="K669" i="60"/>
  <c r="L669" i="60"/>
  <c r="K670" i="60"/>
  <c r="L670" i="60"/>
  <c r="K671" i="60"/>
  <c r="L671" i="60"/>
  <c r="K672" i="60"/>
  <c r="L672" i="60"/>
  <c r="K673" i="60"/>
  <c r="L673" i="60"/>
  <c r="K674" i="60"/>
  <c r="L674" i="60"/>
  <c r="K675" i="60"/>
  <c r="L675" i="60"/>
  <c r="K676" i="60"/>
  <c r="L676" i="60"/>
  <c r="K677" i="60"/>
  <c r="L677" i="60"/>
  <c r="K678" i="60"/>
  <c r="L678" i="60"/>
  <c r="K679" i="60"/>
  <c r="L679" i="60"/>
  <c r="K680" i="60"/>
  <c r="L680" i="60"/>
  <c r="K681" i="60"/>
  <c r="L681" i="60"/>
  <c r="K682" i="60"/>
  <c r="L682" i="60"/>
  <c r="K683" i="60"/>
  <c r="L683" i="60"/>
  <c r="K684" i="60"/>
  <c r="L684" i="60"/>
  <c r="K685" i="60"/>
  <c r="L685" i="60"/>
  <c r="K686" i="60"/>
  <c r="L686" i="60"/>
  <c r="K687" i="60"/>
  <c r="L687" i="60"/>
  <c r="K688" i="60"/>
  <c r="L688" i="60"/>
  <c r="K689" i="60"/>
  <c r="L689" i="60"/>
  <c r="K690" i="60"/>
  <c r="L690" i="60"/>
  <c r="K691" i="60"/>
  <c r="L691" i="60"/>
  <c r="K692" i="60"/>
  <c r="L692" i="60"/>
  <c r="K693" i="60"/>
  <c r="L693" i="60"/>
  <c r="K694" i="60"/>
  <c r="L694" i="60"/>
  <c r="K695" i="60"/>
  <c r="L695" i="60"/>
  <c r="K696" i="60"/>
  <c r="L696" i="60"/>
  <c r="K697" i="60"/>
  <c r="L697" i="60"/>
  <c r="K698" i="60"/>
  <c r="L698" i="60"/>
  <c r="K699" i="60"/>
  <c r="L699" i="60"/>
  <c r="K700" i="60"/>
  <c r="L700" i="60"/>
  <c r="K701" i="60"/>
  <c r="L701" i="60"/>
  <c r="K702" i="60"/>
  <c r="L702" i="60"/>
  <c r="K703" i="60"/>
  <c r="L703" i="60"/>
  <c r="K704" i="60"/>
  <c r="L704" i="60"/>
  <c r="K705" i="60"/>
  <c r="L705" i="60"/>
  <c r="K706" i="60"/>
  <c r="L706" i="60"/>
  <c r="K707" i="60"/>
  <c r="L707" i="60"/>
  <c r="K708" i="60"/>
  <c r="L708" i="60"/>
  <c r="K709" i="60"/>
  <c r="L709" i="60"/>
  <c r="K710" i="60"/>
  <c r="L710" i="60"/>
  <c r="K711" i="60"/>
  <c r="L711" i="60"/>
  <c r="K712" i="60"/>
  <c r="L712" i="60"/>
  <c r="K713" i="60"/>
  <c r="L713" i="60"/>
  <c r="K714" i="60"/>
  <c r="L714" i="60"/>
  <c r="K715" i="60"/>
  <c r="L715" i="60"/>
  <c r="K716" i="60"/>
  <c r="L716" i="60"/>
  <c r="K717" i="60"/>
  <c r="L717" i="60"/>
  <c r="K718" i="60"/>
  <c r="L718" i="60"/>
  <c r="K719" i="60"/>
  <c r="L719" i="60"/>
  <c r="K720" i="60"/>
  <c r="L720" i="60"/>
  <c r="K721" i="60"/>
  <c r="L721" i="60"/>
  <c r="K722" i="60"/>
  <c r="L722" i="60"/>
  <c r="K723" i="60"/>
  <c r="L723" i="60"/>
  <c r="K724" i="60"/>
  <c r="L724" i="60"/>
  <c r="K725" i="60"/>
  <c r="L725" i="60"/>
  <c r="K726" i="60"/>
  <c r="L726" i="60"/>
  <c r="K727" i="60"/>
  <c r="L727" i="60"/>
  <c r="K728" i="60"/>
  <c r="L728" i="60"/>
  <c r="K729" i="60"/>
  <c r="L729" i="60"/>
  <c r="K730" i="60"/>
  <c r="L730" i="60"/>
  <c r="K731" i="60"/>
  <c r="L731" i="60"/>
  <c r="K732" i="60"/>
  <c r="L732" i="60"/>
  <c r="K733" i="60"/>
  <c r="L733" i="60"/>
  <c r="K734" i="60"/>
  <c r="L734" i="60"/>
  <c r="K735" i="60"/>
  <c r="L735" i="60"/>
  <c r="K736" i="60"/>
  <c r="L736" i="60"/>
  <c r="K737" i="60"/>
  <c r="L737" i="60"/>
  <c r="K738" i="60"/>
  <c r="L738" i="60"/>
  <c r="K739" i="60"/>
  <c r="L739" i="60"/>
  <c r="K740" i="60"/>
  <c r="L740" i="60"/>
  <c r="K741" i="60"/>
  <c r="L741" i="60"/>
  <c r="K742" i="60"/>
  <c r="L742" i="60"/>
  <c r="K743" i="60"/>
  <c r="L743" i="60"/>
  <c r="K744" i="60"/>
  <c r="L744" i="60"/>
  <c r="K745" i="60"/>
  <c r="L745" i="60"/>
  <c r="K746" i="60"/>
  <c r="L746" i="60"/>
  <c r="K747" i="60"/>
  <c r="L747" i="60"/>
  <c r="K748" i="60"/>
  <c r="L748" i="60"/>
  <c r="K749" i="60"/>
  <c r="L749" i="60"/>
  <c r="K750" i="60"/>
  <c r="L750" i="60"/>
  <c r="K751" i="60"/>
  <c r="L751" i="60"/>
  <c r="K752" i="60"/>
  <c r="L752" i="60"/>
  <c r="K753" i="60"/>
  <c r="L753" i="60"/>
  <c r="K754" i="60"/>
  <c r="L754" i="60"/>
  <c r="K755" i="60"/>
  <c r="L755" i="60"/>
  <c r="K756" i="60"/>
  <c r="L756" i="60"/>
  <c r="K757" i="60"/>
  <c r="L757" i="60"/>
  <c r="K758" i="60"/>
  <c r="L758" i="60"/>
  <c r="K759" i="60"/>
  <c r="L759" i="60"/>
  <c r="K760" i="60"/>
  <c r="L760" i="60"/>
  <c r="K761" i="60"/>
  <c r="L761" i="60"/>
  <c r="K762" i="60"/>
  <c r="L762" i="60"/>
  <c r="K763" i="60"/>
  <c r="L763" i="60"/>
  <c r="K764" i="60"/>
  <c r="L764" i="60"/>
  <c r="K765" i="60"/>
  <c r="L765" i="60"/>
  <c r="K766" i="60"/>
  <c r="L766" i="60"/>
  <c r="K767" i="60"/>
  <c r="L767" i="60"/>
  <c r="K768" i="60"/>
  <c r="L768" i="60"/>
  <c r="K769" i="60"/>
  <c r="L769" i="60"/>
  <c r="K770" i="60"/>
  <c r="L770" i="60"/>
  <c r="K771" i="60"/>
  <c r="L771" i="60"/>
  <c r="K772" i="60"/>
  <c r="L772" i="60"/>
  <c r="K773" i="60"/>
  <c r="L773" i="60"/>
  <c r="K774" i="60"/>
  <c r="L774" i="60"/>
  <c r="K775" i="60"/>
  <c r="L775" i="60"/>
  <c r="K776" i="60"/>
  <c r="L776" i="60"/>
  <c r="K777" i="60"/>
  <c r="L777" i="60"/>
  <c r="K778" i="60"/>
  <c r="L778" i="60"/>
  <c r="K779" i="60"/>
  <c r="L779" i="60"/>
  <c r="K780" i="60"/>
  <c r="L780" i="60"/>
  <c r="K781" i="60"/>
  <c r="L781" i="60"/>
  <c r="K782" i="60"/>
  <c r="L782" i="60"/>
  <c r="K783" i="60"/>
  <c r="L783" i="60"/>
  <c r="K784" i="60"/>
  <c r="L784" i="60"/>
  <c r="K785" i="60"/>
  <c r="L785" i="60"/>
  <c r="K786" i="60"/>
  <c r="L786" i="60"/>
  <c r="K787" i="60"/>
  <c r="L787" i="60"/>
  <c r="K788" i="60"/>
  <c r="L788" i="60"/>
  <c r="K789" i="60"/>
  <c r="L789" i="60"/>
  <c r="K790" i="60"/>
  <c r="L790" i="60"/>
  <c r="K791" i="60"/>
  <c r="L791" i="60"/>
  <c r="K792" i="60"/>
  <c r="L792" i="60"/>
  <c r="K793" i="60"/>
  <c r="L793" i="60"/>
  <c r="K794" i="60"/>
  <c r="L794" i="60"/>
  <c r="K795" i="60"/>
  <c r="L795" i="60"/>
  <c r="K796" i="60"/>
  <c r="L796" i="60"/>
  <c r="K797" i="60"/>
  <c r="L797" i="60"/>
  <c r="K798" i="60"/>
  <c r="L798" i="60"/>
  <c r="K799" i="60"/>
  <c r="L799" i="60"/>
  <c r="K800" i="60"/>
  <c r="L800" i="60"/>
  <c r="K801" i="60"/>
  <c r="L801" i="60"/>
  <c r="K802" i="60"/>
  <c r="L802" i="60"/>
  <c r="K803" i="60"/>
  <c r="L803" i="60"/>
  <c r="K804" i="60"/>
  <c r="L804" i="60"/>
  <c r="K805" i="60"/>
  <c r="L805" i="60"/>
  <c r="K806" i="60"/>
  <c r="L806" i="60"/>
  <c r="K807" i="60"/>
  <c r="L807" i="60"/>
  <c r="K808" i="60"/>
  <c r="L808" i="60"/>
  <c r="K809" i="60"/>
  <c r="L809" i="60"/>
  <c r="K810" i="60"/>
  <c r="L810" i="60"/>
  <c r="K811" i="60"/>
  <c r="L811" i="60"/>
  <c r="K812" i="60"/>
  <c r="L812" i="60"/>
  <c r="K813" i="60"/>
  <c r="L813" i="60"/>
  <c r="K814" i="60"/>
  <c r="L814" i="60"/>
  <c r="K815" i="60"/>
  <c r="L815" i="60"/>
  <c r="K816" i="60"/>
  <c r="L816" i="60"/>
  <c r="K817" i="60"/>
  <c r="L817" i="60"/>
  <c r="K818" i="60"/>
  <c r="L818" i="60"/>
  <c r="K819" i="60"/>
  <c r="L819" i="60"/>
  <c r="K820" i="60"/>
  <c r="L820" i="60"/>
  <c r="K821" i="60"/>
  <c r="L821" i="60"/>
  <c r="K822" i="60"/>
  <c r="L822" i="60"/>
  <c r="K823" i="60"/>
  <c r="L823" i="60"/>
  <c r="K824" i="60"/>
  <c r="L824" i="60"/>
  <c r="K825" i="60"/>
  <c r="L825" i="60"/>
  <c r="K826" i="60"/>
  <c r="L826" i="60"/>
  <c r="K827" i="60"/>
  <c r="L827" i="60"/>
  <c r="K828" i="60"/>
  <c r="L828" i="60"/>
  <c r="K829" i="60"/>
  <c r="L829" i="60"/>
  <c r="K830" i="60"/>
  <c r="L830" i="60"/>
  <c r="K831" i="60"/>
  <c r="L831" i="60"/>
  <c r="K832" i="60"/>
  <c r="L832" i="60"/>
  <c r="K833" i="60"/>
  <c r="L833" i="60"/>
  <c r="K834" i="60"/>
  <c r="L834" i="60"/>
  <c r="K835" i="60"/>
  <c r="L835" i="60"/>
  <c r="K836" i="60"/>
  <c r="L836" i="60"/>
  <c r="K837" i="60"/>
  <c r="L837" i="60"/>
  <c r="K838" i="60"/>
  <c r="L838" i="60"/>
  <c r="K839" i="60"/>
  <c r="L839" i="60"/>
  <c r="K840" i="60"/>
  <c r="L840" i="60"/>
  <c r="K841" i="60"/>
  <c r="L841" i="60"/>
  <c r="K842" i="60"/>
  <c r="L842" i="60"/>
  <c r="K843" i="60"/>
  <c r="L843" i="60"/>
  <c r="K844" i="60"/>
  <c r="L844" i="60"/>
  <c r="K845" i="60"/>
  <c r="L845" i="60"/>
  <c r="K846" i="60"/>
  <c r="L846" i="60"/>
  <c r="K847" i="60"/>
  <c r="L847" i="60"/>
  <c r="K848" i="60"/>
  <c r="L848" i="60"/>
  <c r="K849" i="60"/>
  <c r="L849" i="60"/>
  <c r="K850" i="60"/>
  <c r="L850" i="60"/>
  <c r="K851" i="60"/>
  <c r="L851" i="60"/>
  <c r="K852" i="60"/>
  <c r="L852" i="60"/>
  <c r="K853" i="60"/>
  <c r="L853" i="60"/>
  <c r="K854" i="60"/>
  <c r="L854" i="60"/>
  <c r="K855" i="60"/>
  <c r="L855" i="60"/>
  <c r="K856" i="60"/>
  <c r="L856" i="60"/>
  <c r="K857" i="60"/>
  <c r="L857" i="60"/>
  <c r="K858" i="60"/>
  <c r="L858" i="60"/>
  <c r="K859" i="60"/>
  <c r="L859" i="60"/>
  <c r="K860" i="60"/>
  <c r="L860" i="60"/>
  <c r="K861" i="60"/>
  <c r="L861" i="60"/>
  <c r="K862" i="60"/>
  <c r="L862" i="60"/>
  <c r="K863" i="60"/>
  <c r="L863" i="60"/>
  <c r="K864" i="60"/>
  <c r="L864" i="60"/>
  <c r="K865" i="60"/>
  <c r="L865" i="60"/>
  <c r="K866" i="60"/>
  <c r="L866" i="60"/>
  <c r="K867" i="60"/>
  <c r="L867" i="60"/>
  <c r="K868" i="60"/>
  <c r="L868" i="60"/>
  <c r="K869" i="60"/>
  <c r="L869" i="60"/>
  <c r="K870" i="60"/>
  <c r="L870" i="60"/>
  <c r="K871" i="60"/>
  <c r="L871" i="60"/>
  <c r="K872" i="60"/>
  <c r="L872" i="60"/>
  <c r="K873" i="60"/>
  <c r="L873" i="60"/>
  <c r="K874" i="60"/>
  <c r="L874" i="60"/>
  <c r="K875" i="60"/>
  <c r="L875" i="60"/>
  <c r="K876" i="60"/>
  <c r="L876" i="60"/>
  <c r="K877" i="60"/>
  <c r="L877" i="60"/>
  <c r="K878" i="60"/>
  <c r="L878" i="60"/>
  <c r="K879" i="60"/>
  <c r="L879" i="60"/>
  <c r="K880" i="60"/>
  <c r="L880" i="60"/>
  <c r="K881" i="60"/>
  <c r="L881" i="60"/>
  <c r="K882" i="60"/>
  <c r="L882" i="60"/>
  <c r="K883" i="60"/>
  <c r="L883" i="60"/>
  <c r="K884" i="60"/>
  <c r="L884" i="60"/>
  <c r="K885" i="60"/>
  <c r="L885" i="60"/>
  <c r="K886" i="60"/>
  <c r="L886" i="60"/>
  <c r="K887" i="60"/>
  <c r="L887" i="60"/>
  <c r="K888" i="60"/>
  <c r="L888" i="60"/>
  <c r="K889" i="60"/>
  <c r="L889" i="60"/>
  <c r="K890" i="60"/>
  <c r="L890" i="60"/>
  <c r="K891" i="60"/>
  <c r="L891" i="60"/>
  <c r="K892" i="60"/>
  <c r="L892" i="60"/>
  <c r="K893" i="60"/>
  <c r="L893" i="60"/>
  <c r="K894" i="60"/>
  <c r="L894" i="60"/>
  <c r="K895" i="60"/>
  <c r="L895" i="60"/>
  <c r="K896" i="60"/>
  <c r="L896" i="60"/>
  <c r="K897" i="60"/>
  <c r="L897" i="60"/>
  <c r="K898" i="60"/>
  <c r="L898" i="60"/>
  <c r="K899" i="60"/>
  <c r="L899" i="60"/>
  <c r="K900" i="60"/>
  <c r="L900" i="60"/>
  <c r="K901" i="60"/>
  <c r="L901" i="60"/>
  <c r="K902" i="60"/>
  <c r="L902" i="60"/>
  <c r="K903" i="60"/>
  <c r="L903" i="60"/>
  <c r="K904" i="60"/>
  <c r="L904" i="60"/>
  <c r="K905" i="60"/>
  <c r="L905" i="60"/>
  <c r="K906" i="60"/>
  <c r="L906" i="60"/>
  <c r="K907" i="60"/>
  <c r="L907" i="60"/>
  <c r="K908" i="60"/>
  <c r="L908" i="60"/>
  <c r="K909" i="60"/>
  <c r="L909" i="60"/>
  <c r="K910" i="60"/>
  <c r="L910" i="60"/>
  <c r="K911" i="60"/>
  <c r="L911" i="60"/>
  <c r="K912" i="60"/>
  <c r="L912" i="60"/>
  <c r="K913" i="60"/>
  <c r="L913" i="60"/>
  <c r="K914" i="60"/>
  <c r="L914" i="60"/>
  <c r="K915" i="60"/>
  <c r="L915" i="60"/>
  <c r="K916" i="60"/>
  <c r="L916" i="60"/>
  <c r="K917" i="60"/>
  <c r="L917" i="60"/>
  <c r="K918" i="60"/>
  <c r="L918" i="60"/>
  <c r="K919" i="60"/>
  <c r="L919" i="60"/>
  <c r="K920" i="60"/>
  <c r="L920" i="60"/>
  <c r="K921" i="60"/>
  <c r="L921" i="60"/>
  <c r="K922" i="60"/>
  <c r="L922" i="60"/>
  <c r="K923" i="60"/>
  <c r="L923" i="60"/>
  <c r="K924" i="60"/>
  <c r="L924" i="60"/>
  <c r="K925" i="60"/>
  <c r="L925" i="60"/>
  <c r="K926" i="60"/>
  <c r="L926" i="60"/>
  <c r="K927" i="60"/>
  <c r="L927" i="60"/>
  <c r="K928" i="60"/>
  <c r="L928" i="60"/>
  <c r="K929" i="60"/>
  <c r="L929" i="60"/>
  <c r="K930" i="60"/>
  <c r="L930" i="60"/>
  <c r="K931" i="60"/>
  <c r="L931" i="60"/>
  <c r="K932" i="60"/>
  <c r="L932" i="60"/>
  <c r="K933" i="60"/>
  <c r="L933" i="60"/>
  <c r="K934" i="60"/>
  <c r="L934" i="60"/>
  <c r="K935" i="60"/>
  <c r="L935" i="60"/>
  <c r="K936" i="60"/>
  <c r="L936" i="60"/>
  <c r="K937" i="60"/>
  <c r="L937" i="60"/>
  <c r="K938" i="60"/>
  <c r="L938" i="60"/>
  <c r="K939" i="60"/>
  <c r="L939" i="60"/>
  <c r="K940" i="60"/>
  <c r="L940" i="60"/>
  <c r="K941" i="60"/>
  <c r="L941" i="60"/>
  <c r="K942" i="60"/>
  <c r="L942" i="60"/>
  <c r="K943" i="60"/>
  <c r="L943" i="60"/>
  <c r="K944" i="60"/>
  <c r="L944" i="60"/>
  <c r="K945" i="60"/>
  <c r="L945" i="60"/>
  <c r="K946" i="60"/>
  <c r="L946" i="60"/>
  <c r="K947" i="60"/>
  <c r="L947" i="60"/>
  <c r="K948" i="60"/>
  <c r="L948" i="60"/>
  <c r="K949" i="60"/>
  <c r="L949" i="60"/>
  <c r="K950" i="60"/>
  <c r="L950" i="60"/>
  <c r="K951" i="60"/>
  <c r="L951" i="60"/>
  <c r="K952" i="60"/>
  <c r="L952" i="60"/>
  <c r="K953" i="60"/>
  <c r="L953" i="60"/>
  <c r="K954" i="60"/>
  <c r="L954" i="60"/>
  <c r="K955" i="60"/>
  <c r="L955" i="60"/>
  <c r="K956" i="60"/>
  <c r="L956" i="60"/>
  <c r="K957" i="60"/>
  <c r="L957" i="60"/>
  <c r="K958" i="60"/>
  <c r="L958" i="60"/>
  <c r="K959" i="60"/>
  <c r="L959" i="60"/>
  <c r="K960" i="60"/>
  <c r="L960" i="60"/>
  <c r="K961" i="60"/>
  <c r="L961" i="60"/>
  <c r="K962" i="60"/>
  <c r="L962" i="60"/>
  <c r="K963" i="60"/>
  <c r="L963" i="60"/>
  <c r="K964" i="60"/>
  <c r="L964" i="60"/>
  <c r="K965" i="60"/>
  <c r="L965" i="60"/>
  <c r="K966" i="60"/>
  <c r="L966" i="60"/>
  <c r="K967" i="60"/>
  <c r="L967" i="60"/>
  <c r="K968" i="60"/>
  <c r="L968" i="60"/>
  <c r="K969" i="60"/>
  <c r="L969" i="60"/>
  <c r="K970" i="60"/>
  <c r="L970" i="60"/>
  <c r="K971" i="60"/>
  <c r="L971" i="60"/>
  <c r="K972" i="60"/>
  <c r="L972" i="60"/>
  <c r="K973" i="60"/>
  <c r="L973" i="60"/>
  <c r="K974" i="60"/>
  <c r="L974" i="60"/>
  <c r="K975" i="60"/>
  <c r="L975" i="60"/>
  <c r="K976" i="60"/>
  <c r="L976" i="60"/>
  <c r="K977" i="60"/>
  <c r="L977" i="60"/>
  <c r="K978" i="60"/>
  <c r="L978" i="60"/>
  <c r="K979" i="60"/>
  <c r="L979" i="60"/>
  <c r="K980" i="60"/>
  <c r="L980" i="60"/>
  <c r="K981" i="60"/>
  <c r="L981" i="60"/>
  <c r="K982" i="60"/>
  <c r="L982" i="60"/>
  <c r="K983" i="60"/>
  <c r="L983" i="60"/>
  <c r="K984" i="60"/>
  <c r="L984" i="60"/>
  <c r="K985" i="60"/>
  <c r="L985" i="60"/>
  <c r="K986" i="60"/>
  <c r="L986" i="60"/>
  <c r="K987" i="60"/>
  <c r="L987" i="60"/>
  <c r="K988" i="60"/>
  <c r="L988" i="60"/>
  <c r="K989" i="60"/>
  <c r="L989" i="60"/>
  <c r="K990" i="60"/>
  <c r="L990" i="60"/>
  <c r="K991" i="60"/>
  <c r="L991" i="60"/>
  <c r="K992" i="60"/>
  <c r="L992" i="60"/>
  <c r="K993" i="60"/>
  <c r="L993" i="60"/>
  <c r="K994" i="60"/>
  <c r="L994" i="60"/>
  <c r="K995" i="60"/>
  <c r="L995" i="60"/>
  <c r="K996" i="60"/>
  <c r="L996" i="60"/>
  <c r="K997" i="60"/>
  <c r="L997" i="60"/>
  <c r="K998" i="60"/>
  <c r="L998" i="60"/>
  <c r="K999" i="60"/>
  <c r="L999" i="60"/>
  <c r="K1000" i="60"/>
  <c r="L1000" i="60"/>
  <c r="K1001" i="60"/>
  <c r="L1001" i="60"/>
  <c r="K1002" i="60"/>
  <c r="L1002" i="60"/>
  <c r="K1003" i="60"/>
  <c r="L1003" i="60"/>
  <c r="K1004" i="60"/>
  <c r="L1004" i="60"/>
  <c r="K1005" i="60"/>
  <c r="L1005" i="60"/>
  <c r="K1006" i="60"/>
  <c r="L1006" i="60"/>
  <c r="K1007" i="60"/>
  <c r="L1007" i="60"/>
  <c r="K1008" i="60"/>
  <c r="L1008" i="60"/>
  <c r="K1009" i="60"/>
  <c r="L1009" i="60"/>
  <c r="K1010" i="60"/>
  <c r="L1010" i="60"/>
  <c r="K1011" i="60"/>
  <c r="L1011" i="60"/>
  <c r="K1012" i="60"/>
  <c r="L1012" i="60"/>
  <c r="K1013" i="60"/>
  <c r="L1013" i="60"/>
  <c r="K1014" i="60"/>
  <c r="L1014" i="60"/>
  <c r="K1015" i="60"/>
  <c r="L1015" i="60"/>
  <c r="K1016" i="60"/>
  <c r="L1016" i="60"/>
  <c r="K1017" i="60"/>
  <c r="L1017" i="60"/>
  <c r="K1018" i="60"/>
  <c r="L1018" i="60"/>
  <c r="K1019" i="60"/>
  <c r="L1019" i="60"/>
  <c r="K1020" i="60"/>
  <c r="L1020" i="60"/>
  <c r="K1021" i="60"/>
  <c r="L1021" i="60"/>
  <c r="K1022" i="60"/>
  <c r="L1022" i="60"/>
  <c r="K1023" i="60"/>
  <c r="L1023" i="60"/>
  <c r="K1024" i="60"/>
  <c r="L1024" i="60"/>
  <c r="K1025" i="60"/>
  <c r="L1025" i="60"/>
  <c r="K1026" i="60"/>
  <c r="L1026" i="60"/>
  <c r="K1027" i="60"/>
  <c r="L1027" i="60"/>
  <c r="K1028" i="60"/>
  <c r="L1028" i="60"/>
  <c r="K1029" i="60"/>
  <c r="L1029" i="60"/>
  <c r="K1030" i="60"/>
  <c r="L1030" i="60"/>
  <c r="K1031" i="60"/>
  <c r="L1031" i="60"/>
  <c r="K1032" i="60"/>
  <c r="L1032" i="60"/>
  <c r="K1033" i="60"/>
  <c r="L1033" i="60"/>
  <c r="K1034" i="60"/>
  <c r="L1034" i="60"/>
  <c r="K1035" i="60"/>
  <c r="L1035" i="60"/>
  <c r="K1036" i="60"/>
  <c r="L1036" i="60"/>
  <c r="K1037" i="60"/>
  <c r="L1037" i="60"/>
  <c r="K1038" i="60"/>
  <c r="L1038" i="60"/>
  <c r="K1039" i="60"/>
  <c r="L1039" i="60"/>
  <c r="K1040" i="60"/>
  <c r="L1040" i="60"/>
  <c r="K1041" i="60"/>
  <c r="L1041" i="60"/>
  <c r="K1042" i="60"/>
  <c r="L1042" i="60"/>
  <c r="K1043" i="60"/>
  <c r="L1043" i="60"/>
  <c r="K1044" i="60"/>
  <c r="L1044" i="60"/>
  <c r="K1045" i="60"/>
  <c r="L1045" i="60"/>
  <c r="K1046" i="60"/>
  <c r="L1046" i="60"/>
  <c r="K1047" i="60"/>
  <c r="L1047" i="60"/>
  <c r="K1048" i="60"/>
  <c r="L1048" i="60"/>
  <c r="K1049" i="60"/>
  <c r="L1049" i="60"/>
  <c r="K1050" i="60"/>
  <c r="L1050" i="60"/>
  <c r="K1051" i="60"/>
  <c r="L1051" i="60"/>
  <c r="K1052" i="60"/>
  <c r="L1052" i="60"/>
  <c r="K1053" i="60"/>
  <c r="L1053" i="60"/>
  <c r="K1054" i="60"/>
  <c r="L1054" i="60"/>
  <c r="K1055" i="60"/>
  <c r="L1055" i="60"/>
  <c r="K1056" i="60"/>
  <c r="L1056" i="60"/>
  <c r="K1057" i="60"/>
  <c r="L1057" i="60"/>
  <c r="K1058" i="60"/>
  <c r="L1058" i="60"/>
  <c r="K1059" i="60"/>
  <c r="L1059" i="60"/>
  <c r="K1060" i="60"/>
  <c r="L1060" i="60"/>
  <c r="K1061" i="60"/>
  <c r="L1061" i="60"/>
  <c r="K1062" i="60"/>
  <c r="L1062" i="60"/>
  <c r="K1063" i="60"/>
  <c r="L1063" i="60"/>
  <c r="K1064" i="60"/>
  <c r="L1064" i="60"/>
  <c r="K1065" i="60"/>
  <c r="L1065" i="60"/>
  <c r="K1066" i="60"/>
  <c r="L1066" i="60"/>
  <c r="K1067" i="60"/>
  <c r="L1067" i="60"/>
  <c r="K1068" i="60"/>
  <c r="L1068" i="60"/>
  <c r="K1069" i="60"/>
  <c r="L1069" i="60"/>
  <c r="K1070" i="60"/>
  <c r="L1070" i="60"/>
  <c r="K1071" i="60"/>
  <c r="L1071" i="60"/>
  <c r="K1072" i="60"/>
  <c r="L1072" i="60"/>
  <c r="K1073" i="60"/>
  <c r="L1073" i="60"/>
  <c r="K1074" i="60"/>
  <c r="L1074" i="60"/>
  <c r="K1075" i="60"/>
  <c r="L1075" i="60"/>
  <c r="K1076" i="60"/>
  <c r="L1076" i="60"/>
  <c r="K1077" i="60"/>
  <c r="L1077" i="60"/>
  <c r="K1078" i="60"/>
  <c r="L1078" i="60"/>
  <c r="K1079" i="60"/>
  <c r="L1079" i="60"/>
  <c r="K1080" i="60"/>
  <c r="L1080" i="60"/>
  <c r="K1081" i="60"/>
  <c r="L1081" i="60"/>
  <c r="K1082" i="60"/>
  <c r="L1082" i="60"/>
  <c r="K1083" i="60"/>
  <c r="L1083" i="60"/>
  <c r="K1084" i="60"/>
  <c r="L1084" i="60"/>
  <c r="K1085" i="60"/>
  <c r="L1085" i="60"/>
  <c r="K1086" i="60"/>
  <c r="L1086" i="60"/>
  <c r="K1087" i="60"/>
  <c r="L1087" i="60"/>
  <c r="K1088" i="60"/>
  <c r="L1088" i="60"/>
  <c r="K1089" i="60"/>
  <c r="L1089" i="60"/>
  <c r="K1090" i="60"/>
  <c r="L1090" i="60"/>
  <c r="K1091" i="60"/>
  <c r="L1091" i="60"/>
  <c r="K1092" i="60"/>
  <c r="L1092" i="60"/>
  <c r="K1093" i="60"/>
  <c r="L1093" i="60"/>
  <c r="K1094" i="60"/>
  <c r="L1094" i="60"/>
  <c r="K1095" i="60"/>
  <c r="L1095" i="60"/>
  <c r="K1096" i="60"/>
  <c r="L1096" i="60"/>
  <c r="K1097" i="60"/>
  <c r="L1097" i="60"/>
  <c r="K1098" i="60"/>
  <c r="L1098" i="60"/>
  <c r="K1099" i="60"/>
  <c r="L1099" i="60"/>
  <c r="K1100" i="60"/>
  <c r="L1100" i="60"/>
  <c r="K1101" i="60"/>
  <c r="L1101" i="60"/>
  <c r="K1102" i="60"/>
  <c r="L1102" i="60"/>
  <c r="K1103" i="60"/>
  <c r="L1103" i="60"/>
  <c r="K1104" i="60"/>
  <c r="L1104" i="60"/>
  <c r="K1105" i="60"/>
  <c r="L1105" i="60"/>
  <c r="K1106" i="60"/>
  <c r="L1106" i="60"/>
  <c r="K1107" i="60"/>
  <c r="L1107" i="60"/>
  <c r="K1108" i="60"/>
  <c r="L1108" i="60"/>
  <c r="K1109" i="60"/>
  <c r="L1109" i="60"/>
  <c r="K1110" i="60"/>
  <c r="L1110" i="60"/>
  <c r="K1111" i="60"/>
  <c r="L1111" i="60"/>
  <c r="K1112" i="60"/>
  <c r="L1112" i="60"/>
  <c r="K1113" i="60"/>
  <c r="L1113" i="60"/>
  <c r="K1114" i="60"/>
  <c r="L1114" i="60"/>
  <c r="K1115" i="60"/>
  <c r="L1115" i="60"/>
  <c r="K1116" i="60"/>
  <c r="L1116" i="60"/>
  <c r="K1117" i="60"/>
  <c r="L1117" i="60"/>
  <c r="K1118" i="60"/>
  <c r="L1118" i="60"/>
  <c r="K1119" i="60"/>
  <c r="L1119" i="60"/>
  <c r="K1120" i="60"/>
  <c r="L1120" i="60"/>
  <c r="K1121" i="60"/>
  <c r="L1121" i="60"/>
  <c r="K1122" i="60"/>
  <c r="L1122" i="60"/>
  <c r="K1123" i="60"/>
  <c r="L1123" i="60"/>
  <c r="K1124" i="60"/>
  <c r="L1124" i="60"/>
  <c r="K1125" i="60"/>
  <c r="L1125" i="60"/>
  <c r="K1126" i="60"/>
  <c r="L1126" i="60"/>
  <c r="K1127" i="60"/>
  <c r="L1127" i="60"/>
  <c r="K1128" i="60"/>
  <c r="L1128" i="60"/>
  <c r="K1129" i="60"/>
  <c r="L1129" i="60"/>
  <c r="K1130" i="60"/>
  <c r="L1130" i="60"/>
  <c r="K1131" i="60"/>
  <c r="L1131" i="60"/>
  <c r="K1132" i="60"/>
  <c r="L1132" i="60"/>
  <c r="K1133" i="60"/>
  <c r="L1133" i="60"/>
  <c r="K1134" i="60"/>
  <c r="L1134" i="60"/>
  <c r="K1135" i="60"/>
  <c r="L1135" i="60"/>
  <c r="K1136" i="60"/>
  <c r="L1136" i="60"/>
  <c r="K1137" i="60"/>
  <c r="L1137" i="60"/>
  <c r="K1138" i="60"/>
  <c r="L1138" i="60"/>
  <c r="K1139" i="60"/>
  <c r="L1139" i="60"/>
  <c r="K1140" i="60"/>
  <c r="L1140" i="60"/>
  <c r="K1141" i="60"/>
  <c r="L1141" i="60"/>
  <c r="K1142" i="60"/>
  <c r="L1142" i="60"/>
  <c r="K1143" i="60"/>
  <c r="L1143" i="60"/>
  <c r="K1144" i="60"/>
  <c r="L1144" i="60"/>
  <c r="K1145" i="60"/>
  <c r="L1145" i="60"/>
  <c r="K1146" i="60"/>
  <c r="L1146" i="60"/>
  <c r="K1147" i="60"/>
  <c r="L1147" i="60"/>
  <c r="K1148" i="60"/>
  <c r="L1148" i="60"/>
  <c r="K1149" i="60"/>
  <c r="L1149" i="60"/>
  <c r="K1150" i="60"/>
  <c r="L1150" i="60"/>
  <c r="K1151" i="60"/>
  <c r="L1151" i="60"/>
  <c r="K1152" i="60"/>
  <c r="L1152" i="60"/>
  <c r="K1153" i="60"/>
  <c r="L1153" i="60"/>
  <c r="K1154" i="60"/>
  <c r="L1154" i="60"/>
  <c r="K1155" i="60"/>
  <c r="L1155" i="60"/>
  <c r="K1156" i="60"/>
  <c r="L1156" i="60"/>
  <c r="K1157" i="60"/>
  <c r="L1157" i="60"/>
  <c r="K1158" i="60"/>
  <c r="L1158" i="60"/>
  <c r="K1159" i="60"/>
  <c r="L1159" i="60"/>
  <c r="K1160" i="60"/>
  <c r="L1160" i="60"/>
  <c r="K1161" i="60"/>
  <c r="L1161" i="60"/>
  <c r="K1162" i="60"/>
  <c r="L1162" i="60"/>
  <c r="K1163" i="60"/>
  <c r="L1163" i="60"/>
  <c r="K1164" i="60"/>
  <c r="L1164" i="60"/>
  <c r="K1165" i="60"/>
  <c r="L1165" i="60"/>
  <c r="K1166" i="60"/>
  <c r="L1166" i="60"/>
  <c r="K1167" i="60"/>
  <c r="L1167" i="60"/>
  <c r="K1168" i="60"/>
  <c r="L1168" i="60"/>
  <c r="K1169" i="60"/>
  <c r="L1169" i="60"/>
  <c r="K1170" i="60"/>
  <c r="L1170" i="60"/>
  <c r="K1171" i="60"/>
  <c r="L1171" i="60"/>
  <c r="K1172" i="60"/>
  <c r="L1172" i="60"/>
  <c r="K1173" i="60"/>
  <c r="L1173" i="60"/>
  <c r="K1174" i="60"/>
  <c r="L1174" i="60"/>
  <c r="K1175" i="60"/>
  <c r="L1175" i="60"/>
  <c r="K1176" i="60"/>
  <c r="L1176" i="60"/>
  <c r="K1177" i="60"/>
  <c r="L1177" i="60"/>
  <c r="K1178" i="60"/>
  <c r="L1178" i="60"/>
  <c r="K1179" i="60"/>
  <c r="L1179" i="60"/>
  <c r="K1180" i="60"/>
  <c r="L1180" i="60"/>
  <c r="K1181" i="60"/>
  <c r="L1181" i="60"/>
  <c r="K1182" i="60"/>
  <c r="L1182" i="60"/>
  <c r="K1183" i="60"/>
  <c r="L1183" i="60"/>
  <c r="K1184" i="60"/>
  <c r="L1184" i="60"/>
  <c r="K1185" i="60"/>
  <c r="L1185" i="60"/>
  <c r="K1186" i="60"/>
  <c r="L1186" i="60"/>
  <c r="K1187" i="60"/>
  <c r="L1187" i="60"/>
  <c r="K1188" i="60"/>
  <c r="L1188" i="60"/>
  <c r="K1189" i="60"/>
  <c r="L1189" i="60"/>
  <c r="K1190" i="60"/>
  <c r="L1190" i="60"/>
  <c r="K1191" i="60"/>
  <c r="L1191" i="60"/>
  <c r="K1192" i="60"/>
  <c r="L1192" i="60"/>
  <c r="K1193" i="60"/>
  <c r="L1193" i="60"/>
  <c r="K1194" i="60"/>
  <c r="L1194" i="60"/>
  <c r="K1195" i="60"/>
  <c r="L1195" i="60"/>
  <c r="K1196" i="60"/>
  <c r="L1196" i="60"/>
  <c r="K1197" i="60"/>
  <c r="L1197" i="60"/>
  <c r="K1198" i="60"/>
  <c r="L1198" i="60"/>
  <c r="K1199" i="60"/>
  <c r="L1199" i="60"/>
  <c r="K1200" i="60"/>
  <c r="L1200" i="60"/>
  <c r="K1201" i="60"/>
  <c r="L1201" i="60"/>
  <c r="K1202" i="60"/>
  <c r="L1202" i="60"/>
  <c r="K1203" i="60"/>
  <c r="L1203" i="60"/>
  <c r="K1204" i="60"/>
  <c r="L1204" i="60"/>
  <c r="K1205" i="60"/>
  <c r="L1205" i="60"/>
  <c r="K1206" i="60"/>
  <c r="L1206" i="60"/>
  <c r="K1207" i="60"/>
  <c r="L1207" i="60"/>
  <c r="K1208" i="60"/>
  <c r="L1208" i="60"/>
  <c r="K1209" i="60"/>
  <c r="L1209" i="60"/>
  <c r="K1210" i="60"/>
  <c r="L1210" i="60"/>
  <c r="K1211" i="60"/>
  <c r="L1211" i="60"/>
  <c r="K1212" i="60"/>
  <c r="L1212" i="60"/>
  <c r="K1213" i="60"/>
  <c r="L1213" i="60"/>
  <c r="K1214" i="60"/>
  <c r="L1214" i="60"/>
  <c r="K1215" i="60"/>
  <c r="L1215" i="60"/>
  <c r="K1216" i="60"/>
  <c r="L1216" i="60"/>
  <c r="K1217" i="60"/>
  <c r="L1217" i="60"/>
  <c r="K1218" i="60"/>
  <c r="L1218" i="60"/>
  <c r="K1219" i="60"/>
  <c r="L1219" i="60"/>
  <c r="K1220" i="60"/>
  <c r="L1220" i="60"/>
  <c r="K1221" i="60"/>
  <c r="L1221" i="60"/>
  <c r="K1222" i="60"/>
  <c r="L1222" i="60"/>
  <c r="K1223" i="60"/>
  <c r="L1223" i="60"/>
  <c r="K1224" i="60"/>
  <c r="L1224" i="60"/>
  <c r="K1225" i="60"/>
  <c r="L1225" i="60"/>
  <c r="K1226" i="60"/>
  <c r="L1226" i="60"/>
  <c r="K1227" i="60"/>
  <c r="L1227" i="60"/>
  <c r="K1228" i="60"/>
  <c r="L1228" i="60"/>
  <c r="K1229" i="60"/>
  <c r="L1229" i="60"/>
  <c r="K1230" i="60"/>
  <c r="L1230" i="60"/>
  <c r="K1231" i="60"/>
  <c r="L1231" i="60"/>
  <c r="K1232" i="60"/>
  <c r="L1232" i="60"/>
  <c r="K1233" i="60"/>
  <c r="L1233" i="60"/>
  <c r="K1234" i="60"/>
  <c r="L1234" i="60"/>
  <c r="K1235" i="60"/>
  <c r="L1235" i="60"/>
  <c r="K1236" i="60"/>
  <c r="L1236" i="60"/>
  <c r="K1237" i="60"/>
  <c r="L1237" i="60"/>
  <c r="K1238" i="60"/>
  <c r="L1238" i="60"/>
  <c r="K1239" i="60"/>
  <c r="L1239" i="60"/>
  <c r="K1240" i="60"/>
  <c r="L1240" i="60"/>
  <c r="K1241" i="60"/>
  <c r="L1241" i="60"/>
  <c r="K1242" i="60"/>
  <c r="L1242" i="60"/>
  <c r="K1243" i="60"/>
  <c r="L1243" i="60"/>
  <c r="K1244" i="60"/>
  <c r="L1244" i="60"/>
  <c r="K1245" i="60"/>
  <c r="L1245" i="60"/>
  <c r="K1246" i="60"/>
  <c r="L1246" i="60"/>
  <c r="K1247" i="60"/>
  <c r="L1247" i="60"/>
  <c r="K1248" i="60"/>
  <c r="L1248" i="60"/>
  <c r="K1249" i="60"/>
  <c r="L1249" i="60"/>
  <c r="K1250" i="60"/>
  <c r="L1250" i="60"/>
  <c r="K1251" i="60"/>
  <c r="L1251" i="60"/>
  <c r="K1252" i="60"/>
  <c r="L1252" i="60"/>
  <c r="K1253" i="60"/>
  <c r="L1253" i="60"/>
  <c r="K1254" i="60"/>
  <c r="L1254" i="60"/>
  <c r="K1255" i="60"/>
  <c r="L1255" i="60"/>
  <c r="K1256" i="60"/>
  <c r="L1256" i="60"/>
  <c r="K1257" i="60"/>
  <c r="L1257" i="60"/>
  <c r="K1258" i="60"/>
  <c r="L1258" i="60"/>
  <c r="K1259" i="60"/>
  <c r="L1259" i="60"/>
  <c r="K1260" i="60"/>
  <c r="L1260" i="60"/>
  <c r="K1261" i="60"/>
  <c r="L1261" i="60"/>
  <c r="K1262" i="60"/>
  <c r="L1262" i="60"/>
  <c r="K1263" i="60"/>
  <c r="L1263" i="60"/>
  <c r="K1264" i="60"/>
  <c r="L1264" i="60"/>
  <c r="K1265" i="60"/>
  <c r="L1265" i="60"/>
  <c r="K1266" i="60"/>
  <c r="L1266" i="60"/>
  <c r="K1267" i="60"/>
  <c r="L1267" i="60"/>
  <c r="K1268" i="60"/>
  <c r="L1268" i="60"/>
  <c r="K1269" i="60"/>
  <c r="L1269" i="60"/>
  <c r="K1270" i="60"/>
  <c r="L1270" i="60"/>
  <c r="K1271" i="60"/>
  <c r="L1271" i="60"/>
  <c r="K1272" i="60"/>
  <c r="L1272" i="60"/>
  <c r="K1273" i="60"/>
  <c r="L1273" i="60"/>
  <c r="K1274" i="60"/>
  <c r="L1274" i="60"/>
  <c r="K1275" i="60"/>
  <c r="L1275" i="60"/>
  <c r="K1276" i="60"/>
  <c r="L1276" i="60"/>
  <c r="K1277" i="60"/>
  <c r="L1277" i="60"/>
  <c r="K1278" i="60"/>
  <c r="L1278" i="60"/>
  <c r="K1279" i="60"/>
  <c r="L1279" i="60"/>
  <c r="K1280" i="60"/>
  <c r="L1280" i="60"/>
  <c r="K1281" i="60"/>
  <c r="L1281" i="60"/>
  <c r="K1282" i="60"/>
  <c r="L1282" i="60"/>
  <c r="K1283" i="60"/>
  <c r="L1283" i="60"/>
  <c r="K1284" i="60"/>
  <c r="L1284" i="60"/>
  <c r="K1285" i="60"/>
  <c r="L1285" i="60"/>
  <c r="K1286" i="60"/>
  <c r="L1286" i="60"/>
  <c r="K1287" i="60"/>
  <c r="L1287" i="60"/>
  <c r="K1288" i="60"/>
  <c r="L1288" i="60"/>
  <c r="K1289" i="60"/>
  <c r="L1289" i="60"/>
  <c r="K1290" i="60"/>
  <c r="L1290" i="60"/>
  <c r="K1291" i="60"/>
  <c r="L1291" i="60"/>
  <c r="K1292" i="60"/>
  <c r="L1292" i="60"/>
  <c r="K1293" i="60"/>
  <c r="L1293" i="60"/>
  <c r="K1294" i="60"/>
  <c r="L1294" i="60"/>
  <c r="K1295" i="60"/>
  <c r="L1295" i="60"/>
  <c r="K1296" i="60"/>
  <c r="L1296" i="60"/>
  <c r="K1297" i="60"/>
  <c r="L1297" i="60"/>
  <c r="K1298" i="60"/>
  <c r="L1298" i="60"/>
  <c r="K1299" i="60"/>
  <c r="L1299" i="60"/>
  <c r="K1300" i="60"/>
  <c r="L1300" i="60"/>
  <c r="K1301" i="60"/>
  <c r="L1301" i="60"/>
  <c r="K1302" i="60"/>
  <c r="L1302" i="60"/>
  <c r="K1303" i="60"/>
  <c r="L1303" i="60"/>
  <c r="K1304" i="60"/>
  <c r="L1304" i="60"/>
  <c r="K1305" i="60"/>
  <c r="L1305" i="60"/>
  <c r="K1306" i="60"/>
  <c r="L1306" i="60"/>
  <c r="K1307" i="60"/>
  <c r="L1307" i="60"/>
  <c r="K1308" i="60"/>
  <c r="L1308" i="60"/>
  <c r="K1309" i="60"/>
  <c r="L1309" i="60"/>
  <c r="K1310" i="60"/>
  <c r="L1310" i="60"/>
  <c r="K1311" i="60"/>
  <c r="L1311" i="60"/>
  <c r="K1312" i="60"/>
  <c r="L1312" i="60"/>
  <c r="K1313" i="60"/>
  <c r="L1313" i="60"/>
  <c r="K1314" i="60"/>
  <c r="L1314" i="60"/>
  <c r="K1315" i="60"/>
  <c r="L1315" i="60"/>
  <c r="K1316" i="60"/>
  <c r="L1316" i="60"/>
  <c r="K1317" i="60"/>
  <c r="L1317" i="60"/>
  <c r="K1318" i="60"/>
  <c r="L1318" i="60"/>
  <c r="K1319" i="60"/>
  <c r="L1319" i="60"/>
  <c r="K1320" i="60"/>
  <c r="L1320" i="60"/>
  <c r="K1321" i="60"/>
  <c r="L1321" i="60"/>
  <c r="K1322" i="60"/>
  <c r="L1322" i="60"/>
  <c r="K1323" i="60"/>
  <c r="L1323" i="60"/>
  <c r="K1324" i="60"/>
  <c r="L1324" i="60"/>
  <c r="K1325" i="60"/>
  <c r="L1325" i="60"/>
  <c r="K1326" i="60"/>
  <c r="L1326" i="60"/>
  <c r="K1327" i="60"/>
  <c r="L1327" i="60"/>
  <c r="K1328" i="60"/>
  <c r="L1328" i="60"/>
  <c r="K1329" i="60"/>
  <c r="L1329" i="60"/>
  <c r="K1330" i="60"/>
  <c r="L1330" i="60"/>
  <c r="K1331" i="60"/>
  <c r="L1331" i="60"/>
  <c r="K1332" i="60"/>
  <c r="L1332" i="60"/>
  <c r="K1333" i="60"/>
  <c r="L1333" i="60"/>
  <c r="K1334" i="60"/>
  <c r="L1334" i="60"/>
  <c r="K1335" i="60"/>
  <c r="L1335" i="60"/>
  <c r="K1336" i="60"/>
  <c r="L1336" i="60"/>
  <c r="K1337" i="60"/>
  <c r="L1337" i="60"/>
  <c r="K1338" i="60"/>
  <c r="L1338" i="60"/>
  <c r="K1339" i="60"/>
  <c r="L1339" i="60"/>
  <c r="K1340" i="60"/>
  <c r="L1340" i="60"/>
  <c r="K1341" i="60"/>
  <c r="L1341" i="60"/>
  <c r="K1342" i="60"/>
  <c r="L1342" i="60"/>
  <c r="K1343" i="60"/>
  <c r="L1343" i="60"/>
  <c r="K1344" i="60"/>
  <c r="L1344" i="60"/>
  <c r="K1345" i="60"/>
  <c r="L1345" i="60"/>
  <c r="K1346" i="60"/>
  <c r="L1346" i="60"/>
  <c r="K1347" i="60"/>
  <c r="L1347" i="60"/>
  <c r="K1348" i="60"/>
  <c r="L1348" i="60"/>
  <c r="K1349" i="60"/>
  <c r="L1349" i="60"/>
  <c r="K1350" i="60"/>
  <c r="L1350" i="60"/>
  <c r="K1351" i="60"/>
  <c r="L1351" i="60"/>
  <c r="K1352" i="60"/>
  <c r="L1352" i="60"/>
  <c r="K1353" i="60"/>
  <c r="L1353" i="60"/>
  <c r="K1354" i="60"/>
  <c r="L1354" i="60"/>
  <c r="K1355" i="60"/>
  <c r="L1355" i="60"/>
  <c r="K1356" i="60"/>
  <c r="L1356" i="60"/>
  <c r="K1357" i="60"/>
  <c r="L1357" i="60"/>
  <c r="K1358" i="60"/>
  <c r="L1358" i="60"/>
  <c r="K1359" i="60"/>
  <c r="L1359" i="60"/>
  <c r="K1360" i="60"/>
  <c r="L1360" i="60"/>
  <c r="K1361" i="60"/>
  <c r="L1361" i="60"/>
  <c r="K1362" i="60"/>
  <c r="L1362" i="60"/>
  <c r="K1363" i="60"/>
  <c r="L1363" i="60"/>
  <c r="K1364" i="60"/>
  <c r="L1364" i="60"/>
  <c r="K1365" i="60"/>
  <c r="L1365" i="60"/>
  <c r="K1366" i="60"/>
  <c r="L1366" i="60"/>
  <c r="K1367" i="60"/>
  <c r="L1367" i="60"/>
  <c r="K1368" i="60"/>
  <c r="L1368" i="60"/>
  <c r="K1369" i="60"/>
  <c r="L1369" i="60"/>
  <c r="K1370" i="60"/>
  <c r="L1370" i="60"/>
  <c r="K1371" i="60"/>
  <c r="L1371" i="60"/>
  <c r="K1372" i="60"/>
  <c r="L1372" i="60"/>
  <c r="K1373" i="60"/>
  <c r="L1373" i="60"/>
  <c r="K1374" i="60"/>
  <c r="L1374" i="60"/>
  <c r="K1375" i="60"/>
  <c r="L1375" i="60"/>
  <c r="K1376" i="60"/>
  <c r="L1376" i="60"/>
  <c r="K1377" i="60"/>
  <c r="L1377" i="60"/>
  <c r="K1378" i="60"/>
  <c r="L1378" i="60"/>
  <c r="K1379" i="60"/>
  <c r="L1379" i="60"/>
  <c r="K1380" i="60"/>
  <c r="L1380" i="60"/>
  <c r="K1381" i="60"/>
  <c r="L1381" i="60"/>
  <c r="K1382" i="60"/>
  <c r="L1382" i="60"/>
  <c r="K1383" i="60"/>
  <c r="L1383" i="60"/>
  <c r="K1384" i="60"/>
  <c r="L1384" i="60"/>
  <c r="K1385" i="60"/>
  <c r="L1385" i="60"/>
  <c r="K1386" i="60"/>
  <c r="L1386" i="60"/>
  <c r="K1387" i="60"/>
  <c r="L1387" i="60"/>
  <c r="K1388" i="60"/>
  <c r="L1388" i="60"/>
  <c r="K1389" i="60"/>
  <c r="L1389" i="60"/>
  <c r="K1390" i="60"/>
  <c r="L1390" i="60"/>
  <c r="K1391" i="60"/>
  <c r="L1391" i="60"/>
  <c r="K1392" i="60"/>
  <c r="L1392" i="60"/>
  <c r="K1393" i="60"/>
  <c r="L1393" i="60"/>
  <c r="K1394" i="60"/>
  <c r="L1394" i="60"/>
  <c r="K1395" i="60"/>
  <c r="L1395" i="60"/>
  <c r="K1396" i="60"/>
  <c r="L1396" i="60"/>
  <c r="K1397" i="60"/>
  <c r="L1397" i="60"/>
  <c r="K1398" i="60"/>
  <c r="L1398" i="60"/>
  <c r="K1399" i="60"/>
  <c r="L1399" i="60"/>
  <c r="K1400" i="60"/>
  <c r="L1400" i="60"/>
  <c r="K1401" i="60"/>
  <c r="L1401" i="60"/>
  <c r="K1402" i="60"/>
  <c r="L1402" i="60"/>
  <c r="K1403" i="60"/>
  <c r="L1403" i="60"/>
  <c r="K1404" i="60"/>
  <c r="L1404" i="60"/>
  <c r="K1405" i="60"/>
  <c r="L1405" i="60"/>
  <c r="K1406" i="60"/>
  <c r="L1406" i="60"/>
  <c r="K1407" i="60"/>
  <c r="L1407" i="60"/>
  <c r="K1408" i="60"/>
  <c r="L1408" i="60"/>
  <c r="K1409" i="60"/>
  <c r="L1409" i="60"/>
  <c r="K1410" i="60"/>
  <c r="L1410" i="60"/>
  <c r="K1411" i="60"/>
  <c r="L1411" i="60"/>
  <c r="K1412" i="60"/>
  <c r="L1412" i="60"/>
  <c r="K1413" i="60"/>
  <c r="L1413" i="60"/>
  <c r="K1414" i="60"/>
  <c r="L1414" i="60"/>
  <c r="K1415" i="60"/>
  <c r="L1415" i="60"/>
  <c r="K1416" i="60"/>
  <c r="L1416" i="60"/>
  <c r="K1417" i="60"/>
  <c r="L1417" i="60"/>
  <c r="K1418" i="60"/>
  <c r="L1418" i="60"/>
  <c r="K1419" i="60"/>
  <c r="L1419" i="60"/>
  <c r="K1420" i="60"/>
  <c r="L1420" i="60"/>
  <c r="K1421" i="60"/>
  <c r="L1421" i="60"/>
  <c r="K1422" i="60"/>
  <c r="L1422" i="60"/>
  <c r="K1423" i="60"/>
  <c r="L1423" i="60"/>
  <c r="K1424" i="60"/>
  <c r="L1424" i="60"/>
  <c r="K1425" i="60"/>
  <c r="L1425" i="60"/>
  <c r="K1426" i="60"/>
  <c r="L1426" i="60"/>
  <c r="K1427" i="60"/>
  <c r="L1427" i="60"/>
  <c r="K1428" i="60"/>
  <c r="L1428" i="60"/>
  <c r="K1429" i="60"/>
  <c r="L1429" i="60"/>
  <c r="K1430" i="60"/>
  <c r="L1430" i="60"/>
  <c r="K1431" i="60"/>
  <c r="L1431" i="60"/>
  <c r="K1432" i="60"/>
  <c r="L1432" i="60"/>
  <c r="K1433" i="60"/>
  <c r="L1433" i="60"/>
  <c r="K1434" i="60"/>
  <c r="L1434" i="60"/>
  <c r="K1435" i="60"/>
  <c r="L1435" i="60"/>
  <c r="K1436" i="60"/>
  <c r="L1436" i="60"/>
  <c r="K1437" i="60"/>
  <c r="L1437" i="60"/>
  <c r="K1438" i="60"/>
  <c r="L1438" i="60"/>
  <c r="K1439" i="60"/>
  <c r="L1439" i="60"/>
  <c r="K1440" i="60"/>
  <c r="L1440" i="60"/>
  <c r="K1441" i="60"/>
  <c r="L1441" i="60"/>
  <c r="K1442" i="60"/>
  <c r="L1442" i="60"/>
  <c r="K1443" i="60"/>
  <c r="L1443" i="60"/>
  <c r="K1444" i="60"/>
  <c r="L1444" i="60"/>
  <c r="K1445" i="60"/>
  <c r="L1445" i="60"/>
  <c r="K1446" i="60"/>
  <c r="L1446" i="60"/>
  <c r="K1447" i="60"/>
  <c r="L1447" i="60"/>
  <c r="K1448" i="60"/>
  <c r="L1448" i="60"/>
  <c r="K1449" i="60"/>
  <c r="L1449" i="60"/>
  <c r="K1450" i="60"/>
  <c r="L1450" i="60"/>
  <c r="K1451" i="60"/>
  <c r="L1451" i="60"/>
  <c r="K1452" i="60"/>
  <c r="L1452" i="60"/>
  <c r="K1453" i="60"/>
  <c r="L1453" i="60"/>
  <c r="K1454" i="60"/>
  <c r="L1454" i="60"/>
  <c r="K1455" i="60"/>
  <c r="L1455" i="60"/>
  <c r="K1456" i="60"/>
  <c r="L1456" i="60"/>
  <c r="K1457" i="60"/>
  <c r="L1457" i="60"/>
  <c r="K1458" i="60"/>
  <c r="L1458" i="60"/>
  <c r="K1459" i="60"/>
  <c r="L1459" i="60"/>
  <c r="K1460" i="60"/>
  <c r="L1460" i="60"/>
  <c r="K1461" i="60"/>
  <c r="L1461" i="60"/>
  <c r="K1462" i="60"/>
  <c r="L1462" i="60"/>
  <c r="K1463" i="60"/>
  <c r="L1463" i="60"/>
  <c r="K1464" i="60"/>
  <c r="L1464" i="60"/>
  <c r="K1465" i="60"/>
  <c r="L1465" i="60"/>
  <c r="K1466" i="60"/>
  <c r="L1466" i="60"/>
  <c r="K1467" i="60"/>
  <c r="L1467" i="60"/>
  <c r="K1468" i="60"/>
  <c r="L1468" i="60"/>
  <c r="K1469" i="60"/>
  <c r="L1469" i="60"/>
  <c r="K1470" i="60"/>
  <c r="L1470" i="60"/>
  <c r="K1471" i="60"/>
  <c r="L1471" i="60"/>
  <c r="K1472" i="60"/>
  <c r="L1472" i="60"/>
  <c r="K1473" i="60"/>
  <c r="L1473" i="60"/>
  <c r="K1474" i="60"/>
  <c r="L1474" i="60"/>
  <c r="K1475" i="60"/>
  <c r="L1475" i="60"/>
  <c r="K1476" i="60"/>
  <c r="L1476" i="60"/>
  <c r="K1477" i="60"/>
  <c r="L1477" i="60"/>
  <c r="K1478" i="60"/>
  <c r="L1478" i="60"/>
  <c r="K1479" i="60"/>
  <c r="L1479" i="60"/>
  <c r="K1480" i="60"/>
  <c r="L1480" i="60"/>
  <c r="K1481" i="60"/>
  <c r="L1481" i="60"/>
  <c r="K1482" i="60"/>
  <c r="L1482" i="60"/>
  <c r="K1483" i="60"/>
  <c r="L1483" i="60"/>
  <c r="K1484" i="60"/>
  <c r="L1484" i="60"/>
  <c r="K1485" i="60"/>
  <c r="L1485" i="60"/>
  <c r="K1486" i="60"/>
  <c r="L1486" i="60"/>
  <c r="K1487" i="60"/>
  <c r="L1487" i="60"/>
  <c r="K1488" i="60"/>
  <c r="L1488" i="60"/>
  <c r="K1489" i="60"/>
  <c r="L1489" i="60"/>
  <c r="K1490" i="60"/>
  <c r="L1490" i="60"/>
  <c r="K1491" i="60"/>
  <c r="L1491" i="60"/>
  <c r="K1492" i="60"/>
  <c r="L1492" i="60"/>
  <c r="K1493" i="60"/>
  <c r="L1493" i="60"/>
  <c r="K1494" i="60"/>
  <c r="L1494" i="60"/>
  <c r="K1495" i="60"/>
  <c r="L1495" i="60"/>
  <c r="K1496" i="60"/>
  <c r="L1496" i="60"/>
  <c r="K1497" i="60"/>
  <c r="L1497" i="60"/>
  <c r="K1498" i="60"/>
  <c r="L1498" i="60"/>
  <c r="K1499" i="60"/>
  <c r="L1499" i="60"/>
  <c r="K1500" i="60"/>
  <c r="L1500" i="60"/>
  <c r="K1501" i="60"/>
  <c r="L1501" i="60"/>
  <c r="K1502" i="60"/>
  <c r="L1502" i="60"/>
  <c r="K1503" i="60"/>
  <c r="L1503" i="60"/>
  <c r="K1504" i="60"/>
  <c r="L1504" i="60"/>
  <c r="K1505" i="60"/>
  <c r="L1505" i="60"/>
  <c r="K1506" i="60"/>
  <c r="L1506" i="60"/>
  <c r="K1507" i="60"/>
  <c r="L1507" i="60"/>
  <c r="K1508" i="60"/>
  <c r="L1508" i="60"/>
  <c r="K1509" i="60"/>
  <c r="L1509" i="60"/>
  <c r="K1510" i="60"/>
  <c r="L1510" i="60"/>
  <c r="K1511" i="60"/>
  <c r="L1511" i="60"/>
  <c r="K1512" i="60"/>
  <c r="L1512" i="60"/>
  <c r="K1513" i="60"/>
  <c r="L1513" i="60"/>
  <c r="K1514" i="60"/>
  <c r="L1514" i="60"/>
  <c r="K1515" i="60"/>
  <c r="L1515" i="60"/>
  <c r="K1516" i="60"/>
  <c r="L1516" i="60"/>
  <c r="K1517" i="60"/>
  <c r="L1517" i="60"/>
  <c r="K1518" i="60"/>
  <c r="L1518" i="60"/>
  <c r="K1519" i="60"/>
  <c r="L1519" i="60"/>
  <c r="K1520" i="60"/>
  <c r="L1520" i="60"/>
  <c r="K1521" i="60"/>
  <c r="L1521" i="60"/>
  <c r="K1522" i="60"/>
  <c r="L1522" i="60"/>
  <c r="K1523" i="60"/>
  <c r="L1523" i="60"/>
  <c r="K1524" i="60"/>
  <c r="L1524" i="60"/>
  <c r="K1525" i="60"/>
  <c r="L1525" i="60"/>
  <c r="K1526" i="60"/>
  <c r="L1526" i="60"/>
  <c r="K1527" i="60"/>
  <c r="L1527" i="60"/>
  <c r="K1528" i="60"/>
  <c r="L1528" i="60"/>
  <c r="K1529" i="60"/>
  <c r="L1529" i="60"/>
  <c r="K1530" i="60"/>
  <c r="L1530" i="60"/>
  <c r="K1531" i="60"/>
  <c r="L1531" i="60"/>
  <c r="K1532" i="60"/>
  <c r="L1532" i="60"/>
  <c r="K1533" i="60"/>
  <c r="L1533" i="60"/>
  <c r="K1534" i="60"/>
  <c r="L1534" i="60"/>
  <c r="K1535" i="60"/>
  <c r="L1535" i="60"/>
  <c r="K1536" i="60"/>
  <c r="L1536" i="60"/>
  <c r="K1537" i="60"/>
  <c r="L1537" i="60"/>
  <c r="K1538" i="60"/>
  <c r="L1538" i="60"/>
  <c r="K1539" i="60"/>
  <c r="L1539" i="60"/>
  <c r="K1540" i="60"/>
  <c r="L1540" i="60"/>
  <c r="K1541" i="60"/>
  <c r="L1541" i="60"/>
  <c r="K1542" i="60"/>
  <c r="L1542" i="60"/>
  <c r="K1543" i="60"/>
  <c r="L1543" i="60"/>
  <c r="K1544" i="60"/>
  <c r="L1544" i="60"/>
  <c r="K1545" i="60"/>
  <c r="L1545" i="60"/>
  <c r="K1546" i="60"/>
  <c r="L1546" i="60"/>
  <c r="K1547" i="60"/>
  <c r="L1547" i="60"/>
  <c r="K1548" i="60"/>
  <c r="L1548" i="60"/>
  <c r="K1549" i="60"/>
  <c r="L1549" i="60"/>
  <c r="K1550" i="60"/>
  <c r="L1550" i="60"/>
  <c r="K1551" i="60"/>
  <c r="L1551" i="60"/>
  <c r="K1552" i="60"/>
  <c r="L1552" i="60"/>
  <c r="K1553" i="60"/>
  <c r="L1553" i="60"/>
  <c r="K1554" i="60"/>
  <c r="L1554" i="60"/>
  <c r="K1555" i="60"/>
  <c r="L1555" i="60"/>
  <c r="K1556" i="60"/>
  <c r="L1556" i="60"/>
  <c r="K1557" i="60"/>
  <c r="L1557" i="60"/>
  <c r="K1558" i="60"/>
  <c r="L1558" i="60"/>
  <c r="K1559" i="60"/>
  <c r="L1559" i="60"/>
  <c r="K1560" i="60"/>
  <c r="L1560" i="60"/>
  <c r="K1561" i="60"/>
  <c r="L1561" i="60"/>
  <c r="K1562" i="60"/>
  <c r="L1562" i="60"/>
  <c r="K1563" i="60"/>
  <c r="L1563" i="60"/>
  <c r="K1564" i="60"/>
  <c r="L1564" i="60"/>
  <c r="K1565" i="60"/>
  <c r="L1565" i="60"/>
  <c r="K1566" i="60"/>
  <c r="L1566" i="60"/>
  <c r="K1567" i="60"/>
  <c r="L1567" i="60"/>
  <c r="K1568" i="60"/>
  <c r="L1568" i="60"/>
  <c r="K1569" i="60"/>
  <c r="L1569" i="60"/>
  <c r="K1570" i="60"/>
  <c r="L1570" i="60"/>
  <c r="K1571" i="60"/>
  <c r="L1571" i="60"/>
  <c r="K1572" i="60"/>
  <c r="L1572" i="60"/>
  <c r="K1573" i="60"/>
  <c r="L1573" i="60"/>
  <c r="K1574" i="60"/>
  <c r="L1574" i="60"/>
  <c r="K1575" i="60"/>
  <c r="L1575" i="60"/>
  <c r="K1576" i="60"/>
  <c r="L1576" i="60"/>
  <c r="K1577" i="60"/>
  <c r="L1577" i="60"/>
  <c r="K1578" i="60"/>
  <c r="L1578" i="60"/>
  <c r="K1579" i="60"/>
  <c r="L1579" i="60"/>
  <c r="K1580" i="60"/>
  <c r="L1580" i="60"/>
  <c r="K1581" i="60"/>
  <c r="L1581" i="60"/>
  <c r="K1582" i="60"/>
  <c r="L1582" i="60"/>
  <c r="K1583" i="60"/>
  <c r="L1583" i="60"/>
  <c r="K1584" i="60"/>
  <c r="L1584" i="60"/>
  <c r="K1585" i="60"/>
  <c r="L1585" i="60"/>
  <c r="K1586" i="60"/>
  <c r="L1586" i="60"/>
  <c r="K1587" i="60"/>
  <c r="L1587" i="60"/>
  <c r="K1588" i="60"/>
  <c r="L1588" i="60"/>
  <c r="K1589" i="60"/>
  <c r="L1589" i="60"/>
  <c r="K1590" i="60"/>
  <c r="L1590" i="60"/>
  <c r="K1591" i="60"/>
  <c r="L1591" i="60"/>
  <c r="K1592" i="60"/>
  <c r="L1592" i="60"/>
  <c r="K1593" i="60"/>
  <c r="L1593" i="60"/>
  <c r="K1594" i="60"/>
  <c r="L1594" i="60"/>
  <c r="K1595" i="60"/>
  <c r="L1595" i="60"/>
  <c r="K1596" i="60"/>
  <c r="L1596" i="60"/>
  <c r="K1597" i="60"/>
  <c r="L1597" i="60"/>
  <c r="K1598" i="60"/>
  <c r="L1598" i="60"/>
  <c r="K1599" i="60"/>
  <c r="L1599" i="60"/>
  <c r="K1600" i="60"/>
  <c r="L1600" i="60"/>
  <c r="K1601" i="60"/>
  <c r="L1601" i="60"/>
  <c r="K1602" i="60"/>
  <c r="L1602" i="60"/>
  <c r="K1603" i="60"/>
  <c r="L1603" i="60"/>
  <c r="K1604" i="60"/>
  <c r="L1604" i="60"/>
  <c r="K1605" i="60"/>
  <c r="L1605" i="60"/>
  <c r="K1606" i="60"/>
  <c r="L1606" i="60"/>
  <c r="K1607" i="60"/>
  <c r="L1607" i="60"/>
  <c r="K1608" i="60"/>
  <c r="L1608" i="60"/>
  <c r="K1609" i="60"/>
  <c r="L1609" i="60"/>
  <c r="K1610" i="60"/>
  <c r="L1610" i="60"/>
  <c r="K1611" i="60"/>
  <c r="L1611" i="60"/>
  <c r="K1612" i="60"/>
  <c r="L1612" i="60"/>
  <c r="K1613" i="60"/>
  <c r="L1613" i="60"/>
  <c r="K1614" i="60"/>
  <c r="L1614" i="60"/>
  <c r="K1615" i="60"/>
  <c r="L1615" i="60"/>
  <c r="K1616" i="60"/>
  <c r="L1616" i="60"/>
  <c r="K1617" i="60"/>
  <c r="L1617" i="60"/>
  <c r="K1618" i="60"/>
  <c r="L1618" i="60"/>
  <c r="K1619" i="60"/>
  <c r="L1619" i="60"/>
  <c r="K1620" i="60"/>
  <c r="L1620" i="60"/>
  <c r="K1621" i="60"/>
  <c r="L1621" i="60"/>
  <c r="K1622" i="60"/>
  <c r="L1622" i="60"/>
  <c r="K1623" i="60"/>
  <c r="L1623" i="60"/>
  <c r="K1624" i="60"/>
  <c r="L1624" i="60"/>
  <c r="K1625" i="60"/>
  <c r="L1625" i="60"/>
  <c r="K1626" i="60"/>
  <c r="L1626" i="60"/>
  <c r="K1627" i="60"/>
  <c r="L1627" i="60"/>
  <c r="K1628" i="60"/>
  <c r="L1628" i="60"/>
  <c r="K1629" i="60"/>
  <c r="L1629" i="60"/>
  <c r="K1630" i="60"/>
  <c r="L1630" i="60"/>
  <c r="K1631" i="60"/>
  <c r="L1631" i="60"/>
  <c r="K1632" i="60"/>
  <c r="L1632" i="60"/>
  <c r="K1633" i="60"/>
  <c r="L1633" i="60"/>
  <c r="K1634" i="60"/>
  <c r="L1634" i="60"/>
  <c r="K1635" i="60"/>
  <c r="L1635" i="60"/>
  <c r="K1636" i="60"/>
  <c r="L1636" i="60"/>
  <c r="K1637" i="60"/>
  <c r="L1637" i="60"/>
  <c r="K1638" i="60"/>
  <c r="L1638" i="60"/>
  <c r="K1639" i="60"/>
  <c r="L1639" i="60"/>
  <c r="K1640" i="60"/>
  <c r="L1640" i="60"/>
  <c r="K1641" i="60"/>
  <c r="L1641" i="60"/>
  <c r="K1642" i="60"/>
  <c r="L1642" i="60"/>
  <c r="K1643" i="60"/>
  <c r="L1643" i="60"/>
  <c r="K1644" i="60"/>
  <c r="L1644" i="60"/>
  <c r="K1645" i="60"/>
  <c r="L1645" i="60"/>
  <c r="K1646" i="60"/>
  <c r="L1646" i="60"/>
  <c r="K1647" i="60"/>
  <c r="L1647" i="60"/>
  <c r="K1648" i="60"/>
  <c r="L1648" i="60"/>
  <c r="K1649" i="60"/>
  <c r="L1649" i="60"/>
  <c r="K1650" i="60"/>
  <c r="L1650" i="60"/>
  <c r="K1651" i="60"/>
  <c r="L1651" i="60"/>
  <c r="K1652" i="60"/>
  <c r="L1652" i="60"/>
  <c r="K1653" i="60"/>
  <c r="L1653" i="60"/>
  <c r="K1654" i="60"/>
  <c r="L1654" i="60"/>
  <c r="K1655" i="60"/>
  <c r="L1655" i="60"/>
  <c r="K1656" i="60"/>
  <c r="L1656" i="60"/>
  <c r="K1657" i="60"/>
  <c r="L1657" i="60"/>
  <c r="K1658" i="60"/>
  <c r="L1658" i="60"/>
  <c r="K1659" i="60"/>
  <c r="L1659" i="60"/>
  <c r="K1660" i="60"/>
  <c r="L1660" i="60"/>
  <c r="K1661" i="60"/>
  <c r="L1661" i="60"/>
  <c r="K1662" i="60"/>
  <c r="L1662" i="60"/>
  <c r="K1663" i="60"/>
  <c r="L1663" i="60"/>
  <c r="K1664" i="60"/>
  <c r="L1664" i="60"/>
  <c r="K1665" i="60"/>
  <c r="L1665" i="60"/>
  <c r="K1666" i="60"/>
  <c r="L1666" i="60"/>
  <c r="K1667" i="60"/>
  <c r="L1667" i="60"/>
  <c r="K1668" i="60"/>
  <c r="L1668" i="60"/>
  <c r="K1669" i="60"/>
  <c r="L1669" i="60"/>
  <c r="K1670" i="60"/>
  <c r="L1670" i="60"/>
  <c r="K1671" i="60"/>
  <c r="L1671" i="60"/>
  <c r="K1672" i="60"/>
  <c r="L1672" i="60"/>
  <c r="K1673" i="60"/>
  <c r="L1673" i="60"/>
  <c r="K1674" i="60"/>
  <c r="L1674" i="60"/>
  <c r="K1675" i="60"/>
  <c r="L1675" i="60"/>
  <c r="K1676" i="60"/>
  <c r="L1676" i="60"/>
  <c r="K1677" i="60"/>
  <c r="L1677" i="60"/>
  <c r="K1678" i="60"/>
  <c r="L1678" i="60"/>
  <c r="K1679" i="60"/>
  <c r="L1679" i="60"/>
  <c r="K1680" i="60"/>
  <c r="L1680" i="60"/>
  <c r="K1681" i="60"/>
  <c r="L1681" i="60"/>
  <c r="K1682" i="60"/>
  <c r="L1682" i="60"/>
  <c r="K1683" i="60"/>
  <c r="L1683" i="60"/>
  <c r="K1684" i="60"/>
  <c r="L1684" i="60"/>
  <c r="K1685" i="60"/>
  <c r="L1685" i="60"/>
  <c r="K1686" i="60"/>
  <c r="L1686" i="60"/>
  <c r="K1687" i="60"/>
  <c r="L1687" i="60"/>
  <c r="K1688" i="60"/>
  <c r="L1688" i="60"/>
  <c r="K1689" i="60"/>
  <c r="L1689" i="60"/>
  <c r="K1690" i="60"/>
  <c r="L1690" i="60"/>
  <c r="K1691" i="60"/>
  <c r="L1691" i="60"/>
  <c r="K1692" i="60"/>
  <c r="L1692" i="60"/>
  <c r="K1693" i="60"/>
  <c r="L1693" i="60"/>
  <c r="K1694" i="60"/>
  <c r="L1694" i="60"/>
  <c r="K1695" i="60"/>
  <c r="L1695" i="60"/>
  <c r="K1696" i="60"/>
  <c r="L1696" i="60"/>
  <c r="K1697" i="60"/>
  <c r="L1697" i="60"/>
  <c r="K1698" i="60"/>
  <c r="L1698" i="60"/>
  <c r="K1699" i="60"/>
  <c r="L1699" i="60"/>
  <c r="K1700" i="60"/>
  <c r="L1700" i="60"/>
  <c r="K1701" i="60"/>
  <c r="L1701" i="60"/>
  <c r="K1702" i="60"/>
  <c r="L1702" i="60"/>
  <c r="K1703" i="60"/>
  <c r="L1703" i="60"/>
  <c r="K1704" i="60"/>
  <c r="L1704" i="60"/>
  <c r="K1705" i="60"/>
  <c r="L1705" i="60"/>
  <c r="K1706" i="60"/>
  <c r="L1706" i="60"/>
  <c r="K1707" i="60"/>
  <c r="L1707" i="60"/>
  <c r="K1708" i="60"/>
  <c r="L1708" i="60"/>
  <c r="K1709" i="60"/>
  <c r="L1709" i="60"/>
  <c r="K1710" i="60"/>
  <c r="L1710" i="60"/>
  <c r="K1711" i="60"/>
  <c r="L1711" i="60"/>
  <c r="K1712" i="60"/>
  <c r="L1712" i="60"/>
  <c r="K1713" i="60"/>
  <c r="L1713" i="60"/>
  <c r="K1714" i="60"/>
  <c r="L1714" i="60"/>
  <c r="K1715" i="60"/>
  <c r="L1715" i="60"/>
  <c r="K1716" i="60"/>
  <c r="L1716" i="60"/>
  <c r="K1717" i="60"/>
  <c r="L1717" i="60"/>
  <c r="K1718" i="60"/>
  <c r="L1718" i="60"/>
  <c r="K1719" i="60"/>
  <c r="L1719" i="60"/>
  <c r="K1720" i="60"/>
  <c r="L1720" i="60"/>
  <c r="K1721" i="60"/>
  <c r="L1721" i="60"/>
  <c r="K1722" i="60"/>
  <c r="L1722" i="60"/>
  <c r="K1723" i="60"/>
  <c r="L1723" i="60"/>
  <c r="K1724" i="60"/>
  <c r="L1724" i="60"/>
  <c r="K1725" i="60"/>
  <c r="L1725" i="60"/>
  <c r="K1726" i="60"/>
  <c r="L1726" i="60"/>
  <c r="K1727" i="60"/>
  <c r="L1727" i="60"/>
  <c r="K1728" i="60"/>
  <c r="L1728" i="60"/>
  <c r="K1729" i="60"/>
  <c r="L1729" i="60"/>
  <c r="K1730" i="60"/>
  <c r="L1730" i="60"/>
  <c r="K1731" i="60"/>
  <c r="L1731" i="60"/>
  <c r="K1732" i="60"/>
  <c r="L1732" i="60"/>
  <c r="K1733" i="60"/>
  <c r="L1733" i="60"/>
  <c r="K1734" i="60"/>
  <c r="L1734" i="60"/>
  <c r="K1735" i="60"/>
  <c r="L1735" i="60"/>
  <c r="K1736" i="60"/>
  <c r="L1736" i="60"/>
  <c r="K1737" i="60"/>
  <c r="L1737" i="60"/>
  <c r="K1738" i="60"/>
  <c r="L1738" i="60"/>
  <c r="K1739" i="60"/>
  <c r="L1739" i="60"/>
  <c r="K1740" i="60"/>
  <c r="L1740" i="60"/>
  <c r="K1741" i="60"/>
  <c r="L1741" i="60"/>
  <c r="K1742" i="60"/>
  <c r="L1742" i="60"/>
  <c r="K1743" i="60"/>
  <c r="L1743" i="60"/>
  <c r="K1744" i="60"/>
  <c r="L1744" i="60"/>
  <c r="K1745" i="60"/>
  <c r="L1745" i="60"/>
  <c r="K1746" i="60"/>
  <c r="L1746" i="60"/>
  <c r="K1747" i="60"/>
  <c r="L1747" i="60"/>
  <c r="K1748" i="60"/>
  <c r="L1748" i="60"/>
  <c r="K1749" i="60"/>
  <c r="L1749" i="60"/>
  <c r="K1750" i="60"/>
  <c r="L1750" i="60"/>
  <c r="K1751" i="60"/>
  <c r="L1751" i="60"/>
  <c r="K1752" i="60"/>
  <c r="L1752" i="60"/>
  <c r="K1753" i="60"/>
  <c r="L1753" i="60"/>
  <c r="K1754" i="60"/>
  <c r="L1754" i="60"/>
  <c r="K1755" i="60"/>
  <c r="L1755" i="60"/>
  <c r="K1756" i="60"/>
  <c r="L1756" i="60"/>
  <c r="K1757" i="60"/>
  <c r="L1757" i="60"/>
  <c r="K1758" i="60"/>
  <c r="L1758" i="60"/>
  <c r="K1759" i="60"/>
  <c r="L1759" i="60"/>
  <c r="K1760" i="60"/>
  <c r="L1760" i="60"/>
  <c r="K1761" i="60"/>
  <c r="L1761" i="60"/>
  <c r="K1762" i="60"/>
  <c r="L1762" i="60"/>
  <c r="K1763" i="60"/>
  <c r="L1763" i="60"/>
  <c r="K1764" i="60"/>
  <c r="L1764" i="60"/>
  <c r="K1765" i="60"/>
  <c r="L1765" i="60"/>
  <c r="K1766" i="60"/>
  <c r="L1766" i="60"/>
  <c r="K1767" i="60"/>
  <c r="L1767" i="60"/>
  <c r="K1768" i="60"/>
  <c r="L1768" i="60"/>
  <c r="K1769" i="60"/>
  <c r="L1769" i="60"/>
  <c r="K1770" i="60"/>
  <c r="L1770" i="60"/>
  <c r="K1771" i="60"/>
  <c r="L1771" i="60"/>
  <c r="K1772" i="60"/>
  <c r="L1772" i="60"/>
  <c r="K1773" i="60"/>
  <c r="L1773" i="60"/>
  <c r="K1774" i="60"/>
  <c r="L1774" i="60"/>
  <c r="K1775" i="60"/>
  <c r="L1775" i="60"/>
  <c r="K1776" i="60"/>
  <c r="L1776" i="60"/>
  <c r="K1777" i="60"/>
  <c r="L1777" i="60"/>
  <c r="K1778" i="60"/>
  <c r="L1778" i="60"/>
  <c r="K1779" i="60"/>
  <c r="L1779" i="60"/>
  <c r="K1780" i="60"/>
  <c r="L1780" i="60"/>
  <c r="K1781" i="60"/>
  <c r="L1781" i="60"/>
  <c r="K1782" i="60"/>
  <c r="L1782" i="60"/>
  <c r="K1783" i="60"/>
  <c r="L1783" i="60"/>
  <c r="K1784" i="60"/>
  <c r="L1784" i="60"/>
  <c r="K1785" i="60"/>
  <c r="L1785" i="60"/>
  <c r="K1786" i="60"/>
  <c r="L1786" i="60"/>
  <c r="K1787" i="60"/>
  <c r="L1787" i="60"/>
  <c r="K1788" i="60"/>
  <c r="L1788" i="60"/>
  <c r="K1789" i="60"/>
  <c r="L1789" i="60"/>
  <c r="K1790" i="60"/>
  <c r="L1790" i="60"/>
  <c r="K1791" i="60"/>
  <c r="L1791" i="60"/>
  <c r="K1792" i="60"/>
  <c r="L1792" i="60"/>
  <c r="K1793" i="60"/>
  <c r="L1793" i="60"/>
  <c r="K1794" i="60"/>
  <c r="L1794" i="60"/>
  <c r="K1795" i="60"/>
  <c r="L1795" i="60"/>
  <c r="K1796" i="60"/>
  <c r="L1796" i="60"/>
  <c r="K1797" i="60"/>
  <c r="L1797" i="60"/>
  <c r="K1798" i="60"/>
  <c r="L1798" i="60"/>
  <c r="K1799" i="60"/>
  <c r="L1799" i="60"/>
  <c r="K1800" i="60"/>
  <c r="L1800" i="60"/>
  <c r="K1801" i="60"/>
  <c r="L1801" i="60"/>
  <c r="K1802" i="60"/>
  <c r="L1802" i="60"/>
  <c r="K1803" i="60"/>
  <c r="L1803" i="60"/>
  <c r="K1804" i="60"/>
  <c r="L1804" i="60"/>
  <c r="K1805" i="60"/>
  <c r="L1805" i="60"/>
  <c r="K1806" i="60"/>
  <c r="L1806" i="60"/>
  <c r="K1807" i="60"/>
  <c r="L1807" i="60"/>
  <c r="K1808" i="60"/>
  <c r="L1808" i="60"/>
  <c r="K1809" i="60"/>
  <c r="L1809" i="60"/>
  <c r="K1810" i="60"/>
  <c r="L1810" i="60"/>
  <c r="K1811" i="60"/>
  <c r="L1811" i="60"/>
  <c r="K1812" i="60"/>
  <c r="L1812" i="60"/>
  <c r="K1813" i="60"/>
  <c r="L1813" i="60"/>
  <c r="K1814" i="60"/>
  <c r="L1814" i="60"/>
  <c r="K1815" i="60"/>
  <c r="L1815" i="60"/>
  <c r="K1816" i="60"/>
  <c r="L1816" i="60"/>
  <c r="K1817" i="60"/>
  <c r="L1817" i="60"/>
  <c r="K1818" i="60"/>
  <c r="L1818" i="60"/>
  <c r="K1819" i="60"/>
  <c r="L1819" i="60"/>
  <c r="K1820" i="60"/>
  <c r="L1820" i="60"/>
  <c r="K1821" i="60"/>
  <c r="L1821" i="60"/>
  <c r="K1822" i="60"/>
  <c r="L1822" i="60"/>
  <c r="K1823" i="60"/>
  <c r="L1823" i="60"/>
  <c r="K1824" i="60"/>
  <c r="L1824" i="60"/>
  <c r="K1825" i="60"/>
  <c r="L1825" i="60"/>
  <c r="K1826" i="60"/>
  <c r="L1826" i="60"/>
  <c r="K1827" i="60"/>
  <c r="L1827" i="60"/>
  <c r="K1828" i="60"/>
  <c r="L1828" i="60"/>
  <c r="K1829" i="60"/>
  <c r="L1829" i="60"/>
  <c r="K1830" i="60"/>
  <c r="L1830" i="60"/>
  <c r="K1831" i="60"/>
  <c r="L1831" i="60"/>
  <c r="K1832" i="60"/>
  <c r="L1832" i="60"/>
  <c r="K1833" i="60"/>
  <c r="L1833" i="60"/>
  <c r="K1834" i="60"/>
  <c r="L1834" i="60"/>
  <c r="K1835" i="60"/>
  <c r="L1835" i="60"/>
  <c r="K1836" i="60"/>
  <c r="L1836" i="60"/>
  <c r="K1837" i="60"/>
  <c r="L1837" i="60"/>
  <c r="K1838" i="60"/>
  <c r="L1838" i="60"/>
  <c r="K1839" i="60"/>
  <c r="L1839" i="60"/>
  <c r="K1840" i="60"/>
  <c r="L1840" i="60"/>
  <c r="K1841" i="60"/>
  <c r="L1841" i="60"/>
  <c r="K1842" i="60"/>
  <c r="L1842" i="60"/>
  <c r="K1843" i="60"/>
  <c r="L1843" i="60"/>
  <c r="K1844" i="60"/>
  <c r="L1844" i="60"/>
  <c r="K1845" i="60"/>
  <c r="L1845" i="60"/>
  <c r="K1846" i="60"/>
  <c r="L1846" i="60"/>
  <c r="K1847" i="60"/>
  <c r="L1847" i="60"/>
  <c r="K1848" i="60"/>
  <c r="L1848" i="60"/>
  <c r="K1849" i="60"/>
  <c r="L1849" i="60"/>
  <c r="K1850" i="60"/>
  <c r="L1850" i="60"/>
  <c r="K1851" i="60"/>
  <c r="L1851" i="60"/>
  <c r="K1852" i="60"/>
  <c r="L1852" i="60"/>
  <c r="K1853" i="60"/>
  <c r="L1853" i="60"/>
  <c r="K1854" i="60"/>
  <c r="L1854" i="60"/>
  <c r="K1855" i="60"/>
  <c r="L1855" i="60"/>
  <c r="K1856" i="60"/>
  <c r="L1856" i="60"/>
  <c r="K1857" i="60"/>
  <c r="L1857" i="60"/>
  <c r="K1858" i="60"/>
  <c r="L1858" i="60"/>
  <c r="K1859" i="60"/>
  <c r="L1859" i="60"/>
  <c r="K1860" i="60"/>
  <c r="L1860" i="60"/>
  <c r="K1861" i="60"/>
  <c r="L1861" i="60"/>
  <c r="K1862" i="60"/>
  <c r="L1862" i="60"/>
  <c r="K1863" i="60"/>
  <c r="L1863" i="60"/>
  <c r="K1864" i="60"/>
  <c r="L1864" i="60"/>
  <c r="K1865" i="60"/>
  <c r="L1865" i="60"/>
  <c r="K1866" i="60"/>
  <c r="L1866" i="60"/>
  <c r="K1867" i="60"/>
  <c r="L1867" i="60"/>
  <c r="K1868" i="60"/>
  <c r="L1868" i="60"/>
  <c r="K1869" i="60"/>
  <c r="L1869" i="60"/>
  <c r="K1870" i="60"/>
  <c r="L1870" i="60"/>
  <c r="K1871" i="60"/>
  <c r="L1871" i="60"/>
  <c r="K1872" i="60"/>
  <c r="L1872" i="60"/>
  <c r="K1873" i="60"/>
  <c r="L1873" i="60"/>
  <c r="K1874" i="60"/>
  <c r="L1874" i="60"/>
  <c r="K1875" i="60"/>
  <c r="L1875" i="60"/>
  <c r="K1876" i="60"/>
  <c r="L1876" i="60"/>
  <c r="K1877" i="60"/>
  <c r="L1877" i="60"/>
  <c r="K1878" i="60"/>
  <c r="L1878" i="60"/>
  <c r="K1879" i="60"/>
  <c r="L1879" i="60"/>
  <c r="K1880" i="60"/>
  <c r="L1880" i="60"/>
  <c r="K1881" i="60"/>
  <c r="L1881" i="60"/>
  <c r="K1882" i="60"/>
  <c r="L1882" i="60"/>
  <c r="K1883" i="60"/>
  <c r="L1883" i="60"/>
  <c r="K1884" i="60"/>
  <c r="L1884" i="60"/>
  <c r="K1885" i="60"/>
  <c r="L1885" i="60"/>
  <c r="K1886" i="60"/>
  <c r="L1886" i="60"/>
  <c r="K1887" i="60"/>
  <c r="L1887" i="60"/>
  <c r="K1888" i="60"/>
  <c r="L1888" i="60"/>
  <c r="K1889" i="60"/>
  <c r="L1889" i="60"/>
  <c r="K1890" i="60"/>
  <c r="L1890" i="60"/>
  <c r="K1891" i="60"/>
  <c r="L1891" i="60"/>
  <c r="K1892" i="60"/>
  <c r="L1892" i="60"/>
  <c r="K1893" i="60"/>
  <c r="L1893" i="60"/>
  <c r="K1894" i="60"/>
  <c r="L1894" i="60"/>
  <c r="K1895" i="60"/>
  <c r="L1895" i="60"/>
  <c r="K1896" i="60"/>
  <c r="L1896" i="60"/>
  <c r="K1897" i="60"/>
  <c r="L1897" i="60"/>
  <c r="K1898" i="60"/>
  <c r="L1898" i="60"/>
  <c r="K1899" i="60"/>
  <c r="L1899" i="60"/>
  <c r="K1900" i="60"/>
  <c r="L1900" i="60"/>
  <c r="K1901" i="60"/>
  <c r="L1901" i="60"/>
  <c r="K1902" i="60"/>
  <c r="L1902" i="60"/>
  <c r="K1903" i="60"/>
  <c r="L1903" i="60"/>
  <c r="K1904" i="60"/>
  <c r="L1904" i="60"/>
  <c r="K1905" i="60"/>
  <c r="L1905" i="60"/>
  <c r="K1906" i="60"/>
  <c r="L1906" i="60"/>
  <c r="K1907" i="60"/>
  <c r="L1907" i="60"/>
  <c r="K1908" i="60"/>
  <c r="L1908" i="60"/>
  <c r="K1909" i="60"/>
  <c r="L1909" i="60"/>
  <c r="K1910" i="60"/>
  <c r="L1910" i="60"/>
  <c r="K1911" i="60"/>
  <c r="L1911" i="60"/>
  <c r="K1912" i="60"/>
  <c r="L1912" i="60"/>
  <c r="K1913" i="60"/>
  <c r="L1913" i="60"/>
  <c r="K1914" i="60"/>
  <c r="L1914" i="60"/>
  <c r="K1915" i="60"/>
  <c r="L1915" i="60"/>
  <c r="K1916" i="60"/>
  <c r="L1916" i="60"/>
  <c r="K1917" i="60"/>
  <c r="L1917" i="60"/>
  <c r="K1918" i="60"/>
  <c r="L1918" i="60"/>
  <c r="K1919" i="60"/>
  <c r="L1919" i="60"/>
  <c r="K1920" i="60"/>
  <c r="L1920" i="60"/>
  <c r="K1921" i="60"/>
  <c r="L1921" i="60"/>
  <c r="K1922" i="60"/>
  <c r="L1922" i="60"/>
  <c r="K1923" i="60"/>
  <c r="L1923" i="60"/>
  <c r="K1924" i="60"/>
  <c r="L1924" i="60"/>
  <c r="K1925" i="60"/>
  <c r="L1925" i="60"/>
  <c r="K1926" i="60"/>
  <c r="L1926" i="60"/>
  <c r="K1927" i="60"/>
  <c r="L1927" i="60"/>
  <c r="K1928" i="60"/>
  <c r="L1928" i="60"/>
  <c r="K1929" i="60"/>
  <c r="L1929" i="60"/>
  <c r="K1930" i="60"/>
  <c r="L1930" i="60"/>
  <c r="K1931" i="60"/>
  <c r="L1931" i="60"/>
  <c r="K1932" i="60"/>
  <c r="L1932" i="60"/>
  <c r="K1933" i="60"/>
  <c r="L1933" i="60"/>
  <c r="K1934" i="60"/>
  <c r="L1934" i="60"/>
  <c r="K1935" i="60"/>
  <c r="L1935" i="60"/>
  <c r="K1936" i="60"/>
  <c r="L1936" i="60"/>
  <c r="K1937" i="60"/>
  <c r="L1937" i="60"/>
  <c r="K1938" i="60"/>
  <c r="L1938" i="60"/>
  <c r="K1939" i="60"/>
  <c r="L1939" i="60"/>
  <c r="K1940" i="60"/>
  <c r="L1940" i="60"/>
  <c r="K1941" i="60"/>
  <c r="L1941" i="60"/>
  <c r="K1942" i="60"/>
  <c r="L1942" i="60"/>
  <c r="K1943" i="60"/>
  <c r="L1943" i="60"/>
  <c r="K1944" i="60"/>
  <c r="L1944" i="60"/>
  <c r="K1945" i="60"/>
  <c r="L1945" i="60"/>
  <c r="K1946" i="60"/>
  <c r="L1946" i="60"/>
  <c r="K1947" i="60"/>
  <c r="L1947" i="60"/>
  <c r="K1948" i="60"/>
  <c r="L1948" i="60"/>
  <c r="K1949" i="60"/>
  <c r="L1949" i="60"/>
  <c r="K1950" i="60"/>
  <c r="L1950" i="60"/>
  <c r="K1951" i="60"/>
  <c r="L1951" i="60"/>
  <c r="K1952" i="60"/>
  <c r="L1952" i="60"/>
  <c r="K1953" i="60"/>
  <c r="L1953" i="60"/>
  <c r="K1954" i="60"/>
  <c r="L1954" i="60"/>
  <c r="K1955" i="60"/>
  <c r="L1955" i="60"/>
  <c r="K1956" i="60"/>
  <c r="L1956" i="60"/>
  <c r="K1957" i="60"/>
  <c r="L1957" i="60"/>
  <c r="K1958" i="60"/>
  <c r="L1958" i="60"/>
  <c r="K1959" i="60"/>
  <c r="L1959" i="60"/>
  <c r="K1960" i="60"/>
  <c r="L1960" i="60"/>
  <c r="K1961" i="60"/>
  <c r="L1961" i="60"/>
  <c r="K1962" i="60"/>
  <c r="L1962" i="60"/>
  <c r="K1963" i="60"/>
  <c r="L1963" i="60"/>
  <c r="K1964" i="60"/>
  <c r="L1964" i="60"/>
  <c r="K1965" i="60"/>
  <c r="L1965" i="60"/>
  <c r="K1966" i="60"/>
  <c r="L1966" i="60"/>
  <c r="K1967" i="60"/>
  <c r="L1967" i="60"/>
  <c r="K1968" i="60"/>
  <c r="L1968" i="60"/>
  <c r="K1969" i="60"/>
  <c r="L1969" i="60"/>
  <c r="K1970" i="60"/>
  <c r="L1970" i="60"/>
  <c r="K1971" i="60"/>
  <c r="L1971" i="60"/>
  <c r="K1972" i="60"/>
  <c r="L1972" i="60"/>
  <c r="K1973" i="60"/>
  <c r="L1973" i="60"/>
  <c r="K1974" i="60"/>
  <c r="L1974" i="60"/>
  <c r="K1975" i="60"/>
  <c r="L1975" i="60"/>
  <c r="K1976" i="60"/>
  <c r="L1976" i="60"/>
  <c r="K1977" i="60"/>
  <c r="L1977" i="60"/>
  <c r="K1978" i="60"/>
  <c r="L1978" i="60"/>
  <c r="K1979" i="60"/>
  <c r="L1979" i="60"/>
  <c r="K1980" i="60"/>
  <c r="L1980" i="60"/>
  <c r="K1981" i="60"/>
  <c r="L1981" i="60"/>
  <c r="K1982" i="60"/>
  <c r="L1982" i="60"/>
  <c r="K1983" i="60"/>
  <c r="L1983" i="60"/>
  <c r="K1984" i="60"/>
  <c r="L1984" i="60"/>
  <c r="K1985" i="60"/>
  <c r="L1985" i="60"/>
  <c r="K1986" i="60"/>
  <c r="L1986" i="60"/>
  <c r="K1987" i="60"/>
  <c r="L1987" i="60"/>
  <c r="K1988" i="60"/>
  <c r="L1988" i="60"/>
  <c r="K1989" i="60"/>
  <c r="L1989" i="60"/>
  <c r="K1990" i="60"/>
  <c r="L1990" i="60"/>
  <c r="K1991" i="60"/>
  <c r="L1991" i="60"/>
  <c r="K1992" i="60"/>
  <c r="L1992" i="60"/>
  <c r="K1993" i="60"/>
  <c r="L1993" i="60"/>
  <c r="K1994" i="60"/>
  <c r="L1994" i="60"/>
  <c r="K1995" i="60"/>
  <c r="L1995" i="60"/>
  <c r="K1996" i="60"/>
  <c r="L1996" i="60"/>
  <c r="K1997" i="60"/>
  <c r="L1997" i="60"/>
  <c r="K1998" i="60"/>
  <c r="L1998" i="60"/>
  <c r="K1999" i="60"/>
  <c r="L1999" i="60"/>
  <c r="K2000" i="60"/>
  <c r="L2000" i="60"/>
  <c r="H14" i="60"/>
  <c r="H15" i="60"/>
  <c r="H19" i="60"/>
  <c r="H20" i="60"/>
  <c r="H21" i="60"/>
  <c r="H22" i="60"/>
  <c r="H23" i="60"/>
  <c r="H24" i="60"/>
  <c r="H25" i="60"/>
  <c r="H26" i="60"/>
  <c r="H27" i="60"/>
  <c r="H28" i="60"/>
  <c r="H29" i="60"/>
  <c r="H30" i="60"/>
  <c r="H31" i="60"/>
  <c r="H32" i="60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H125" i="60"/>
  <c r="H126" i="60"/>
  <c r="H127" i="60"/>
  <c r="H128" i="60"/>
  <c r="H129" i="60"/>
  <c r="H130" i="60"/>
  <c r="H131" i="60"/>
  <c r="H132" i="60"/>
  <c r="H133" i="60"/>
  <c r="H134" i="60"/>
  <c r="H135" i="60"/>
  <c r="H136" i="60"/>
  <c r="H137" i="60"/>
  <c r="H138" i="60"/>
  <c r="H139" i="60"/>
  <c r="H140" i="60"/>
  <c r="H141" i="60"/>
  <c r="H142" i="60"/>
  <c r="H143" i="60"/>
  <c r="H144" i="60"/>
  <c r="H145" i="60"/>
  <c r="H146" i="60"/>
  <c r="H147" i="60"/>
  <c r="H148" i="60"/>
  <c r="H149" i="60"/>
  <c r="H150" i="60"/>
  <c r="H151" i="60"/>
  <c r="H152" i="60"/>
  <c r="H153" i="60"/>
  <c r="H154" i="60"/>
  <c r="H155" i="60"/>
  <c r="H156" i="60"/>
  <c r="H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H250" i="60"/>
  <c r="H251" i="60"/>
  <c r="H252" i="60"/>
  <c r="H253" i="60"/>
  <c r="H254" i="60"/>
  <c r="H255" i="60"/>
  <c r="H256" i="60"/>
  <c r="H257" i="60"/>
  <c r="H258" i="60"/>
  <c r="H259" i="60"/>
  <c r="H260" i="60"/>
  <c r="H261" i="60"/>
  <c r="H262" i="60"/>
  <c r="H263" i="60"/>
  <c r="H264" i="60"/>
  <c r="H265" i="60"/>
  <c r="H266" i="60"/>
  <c r="H267" i="60"/>
  <c r="H268" i="60"/>
  <c r="H269" i="60"/>
  <c r="H270" i="60"/>
  <c r="H271" i="60"/>
  <c r="H272" i="60"/>
  <c r="H273" i="60"/>
  <c r="H274" i="60"/>
  <c r="H275" i="60"/>
  <c r="H276" i="60"/>
  <c r="H277" i="60"/>
  <c r="H278" i="60"/>
  <c r="H279" i="60"/>
  <c r="H280" i="60"/>
  <c r="H281" i="60"/>
  <c r="H282" i="60"/>
  <c r="H283" i="60"/>
  <c r="H284" i="60"/>
  <c r="H285" i="60"/>
  <c r="H286" i="60"/>
  <c r="H287" i="60"/>
  <c r="H288" i="60"/>
  <c r="H289" i="60"/>
  <c r="H290" i="60"/>
  <c r="H291" i="60"/>
  <c r="H292" i="60"/>
  <c r="H293" i="60"/>
  <c r="H294" i="60"/>
  <c r="H295" i="60"/>
  <c r="H296" i="60"/>
  <c r="H297" i="60"/>
  <c r="H298" i="60"/>
  <c r="H299" i="60"/>
  <c r="H300" i="60"/>
  <c r="H301" i="60"/>
  <c r="H302" i="60"/>
  <c r="H303" i="60"/>
  <c r="H304" i="60"/>
  <c r="H305" i="60"/>
  <c r="H306" i="60"/>
  <c r="H307" i="60"/>
  <c r="H308" i="60"/>
  <c r="H309" i="60"/>
  <c r="H310" i="60"/>
  <c r="H311" i="60"/>
  <c r="H312" i="60"/>
  <c r="H313" i="60"/>
  <c r="H314" i="60"/>
  <c r="H315" i="60"/>
  <c r="H316" i="60"/>
  <c r="H317" i="60"/>
  <c r="H318" i="60"/>
  <c r="H319" i="60"/>
  <c r="H320" i="60"/>
  <c r="H321" i="60"/>
  <c r="H322" i="60"/>
  <c r="H323" i="60"/>
  <c r="H324" i="60"/>
  <c r="H325" i="60"/>
  <c r="H326" i="60"/>
  <c r="H327" i="60"/>
  <c r="H328" i="60"/>
  <c r="H329" i="60"/>
  <c r="H330" i="60"/>
  <c r="H331" i="60"/>
  <c r="H332" i="60"/>
  <c r="H333" i="60"/>
  <c r="H334" i="60"/>
  <c r="H335" i="60"/>
  <c r="H336" i="60"/>
  <c r="H337" i="60"/>
  <c r="H338" i="60"/>
  <c r="H339" i="60"/>
  <c r="H340" i="60"/>
  <c r="H341" i="60"/>
  <c r="H342" i="60"/>
  <c r="H343" i="60"/>
  <c r="H344" i="60"/>
  <c r="H345" i="60"/>
  <c r="H346" i="60"/>
  <c r="H347" i="60"/>
  <c r="H348" i="60"/>
  <c r="H349" i="60"/>
  <c r="H350" i="60"/>
  <c r="H351" i="60"/>
  <c r="H352" i="60"/>
  <c r="H353" i="60"/>
  <c r="H354" i="60"/>
  <c r="H355" i="60"/>
  <c r="H356" i="60"/>
  <c r="H357" i="60"/>
  <c r="H358" i="60"/>
  <c r="H359" i="60"/>
  <c r="H360" i="60"/>
  <c r="H361" i="60"/>
  <c r="H362" i="60"/>
  <c r="H363" i="60"/>
  <c r="H364" i="60"/>
  <c r="H365" i="60"/>
  <c r="H366" i="60"/>
  <c r="H367" i="60"/>
  <c r="H368" i="60"/>
  <c r="H369" i="60"/>
  <c r="H370" i="60"/>
  <c r="H371" i="60"/>
  <c r="H372" i="60"/>
  <c r="H373" i="60"/>
  <c r="H374" i="60"/>
  <c r="H375" i="60"/>
  <c r="H376" i="60"/>
  <c r="H377" i="60"/>
  <c r="H378" i="60"/>
  <c r="H379" i="60"/>
  <c r="H380" i="60"/>
  <c r="H381" i="60"/>
  <c r="H382" i="60"/>
  <c r="H383" i="60"/>
  <c r="H384" i="60"/>
  <c r="H385" i="60"/>
  <c r="H386" i="60"/>
  <c r="H387" i="60"/>
  <c r="H388" i="60"/>
  <c r="H389" i="60"/>
  <c r="H390" i="60"/>
  <c r="H391" i="60"/>
  <c r="H392" i="60"/>
  <c r="H393" i="60"/>
  <c r="H394" i="60"/>
  <c r="H395" i="60"/>
  <c r="H396" i="60"/>
  <c r="H397" i="60"/>
  <c r="H398" i="60"/>
  <c r="H399" i="60"/>
  <c r="H400" i="60"/>
  <c r="H401" i="60"/>
  <c r="H402" i="60"/>
  <c r="H403" i="60"/>
  <c r="H404" i="60"/>
  <c r="H405" i="60"/>
  <c r="H406" i="60"/>
  <c r="H407" i="60"/>
  <c r="H408" i="60"/>
  <c r="H409" i="60"/>
  <c r="H410" i="60"/>
  <c r="H411" i="60"/>
  <c r="H412" i="60"/>
  <c r="H413" i="60"/>
  <c r="H414" i="60"/>
  <c r="H415" i="60"/>
  <c r="H416" i="60"/>
  <c r="H417" i="60"/>
  <c r="H418" i="60"/>
  <c r="H419" i="60"/>
  <c r="H420" i="60"/>
  <c r="H421" i="60"/>
  <c r="H422" i="60"/>
  <c r="H423" i="60"/>
  <c r="H424" i="60"/>
  <c r="H425" i="60"/>
  <c r="H426" i="60"/>
  <c r="H427" i="60"/>
  <c r="H428" i="60"/>
  <c r="H429" i="60"/>
  <c r="H430" i="60"/>
  <c r="H431" i="60"/>
  <c r="H432" i="60"/>
  <c r="H433" i="60"/>
  <c r="H434" i="60"/>
  <c r="H435" i="60"/>
  <c r="H436" i="60"/>
  <c r="H437" i="60"/>
  <c r="H438" i="60"/>
  <c r="H439" i="60"/>
  <c r="H440" i="60"/>
  <c r="H441" i="60"/>
  <c r="H442" i="60"/>
  <c r="H443" i="60"/>
  <c r="H444" i="60"/>
  <c r="H445" i="60"/>
  <c r="H446" i="60"/>
  <c r="H447" i="60"/>
  <c r="H448" i="60"/>
  <c r="H449" i="60"/>
  <c r="H450" i="60"/>
  <c r="H451" i="60"/>
  <c r="H452" i="60"/>
  <c r="H453" i="60"/>
  <c r="H454" i="60"/>
  <c r="H455" i="60"/>
  <c r="H456" i="60"/>
  <c r="H457" i="60"/>
  <c r="H458" i="60"/>
  <c r="H459" i="60"/>
  <c r="H460" i="60"/>
  <c r="H461" i="60"/>
  <c r="H462" i="60"/>
  <c r="H463" i="60"/>
  <c r="H464" i="60"/>
  <c r="H465" i="60"/>
  <c r="H466" i="60"/>
  <c r="H467" i="60"/>
  <c r="H468" i="60"/>
  <c r="H469" i="60"/>
  <c r="H470" i="60"/>
  <c r="H471" i="60"/>
  <c r="H472" i="60"/>
  <c r="H473" i="60"/>
  <c r="H474" i="60"/>
  <c r="H475" i="60"/>
  <c r="H476" i="60"/>
  <c r="H477" i="60"/>
  <c r="H478" i="60"/>
  <c r="H479" i="60"/>
  <c r="H480" i="60"/>
  <c r="H481" i="60"/>
  <c r="H482" i="60"/>
  <c r="H483" i="60"/>
  <c r="H484" i="60"/>
  <c r="H485" i="60"/>
  <c r="H486" i="60"/>
  <c r="H487" i="60"/>
  <c r="H488" i="60"/>
  <c r="H489" i="60"/>
  <c r="H490" i="60"/>
  <c r="H491" i="60"/>
  <c r="H492" i="60"/>
  <c r="H493" i="60"/>
  <c r="H494" i="60"/>
  <c r="H495" i="60"/>
  <c r="H496" i="60"/>
  <c r="H497" i="60"/>
  <c r="H498" i="60"/>
  <c r="H499" i="60"/>
  <c r="H500" i="60"/>
  <c r="H501" i="60"/>
  <c r="H502" i="60"/>
  <c r="H503" i="60"/>
  <c r="H504" i="60"/>
  <c r="H505" i="60"/>
  <c r="H506" i="60"/>
  <c r="H507" i="60"/>
  <c r="H508" i="60"/>
  <c r="H509" i="60"/>
  <c r="H510" i="60"/>
  <c r="H511" i="60"/>
  <c r="H512" i="60"/>
  <c r="H513" i="60"/>
  <c r="H514" i="60"/>
  <c r="H515" i="60"/>
  <c r="H516" i="60"/>
  <c r="H517" i="60"/>
  <c r="H518" i="60"/>
  <c r="H519" i="60"/>
  <c r="H520" i="60"/>
  <c r="H521" i="60"/>
  <c r="H522" i="60"/>
  <c r="H523" i="60"/>
  <c r="H524" i="60"/>
  <c r="H525" i="60"/>
  <c r="H526" i="60"/>
  <c r="H527" i="60"/>
  <c r="H528" i="60"/>
  <c r="H529" i="60"/>
  <c r="H530" i="60"/>
  <c r="H531" i="60"/>
  <c r="H532" i="60"/>
  <c r="H533" i="60"/>
  <c r="H534" i="60"/>
  <c r="H535" i="60"/>
  <c r="H536" i="60"/>
  <c r="H537" i="60"/>
  <c r="H538" i="60"/>
  <c r="H539" i="60"/>
  <c r="H540" i="60"/>
  <c r="H541" i="60"/>
  <c r="H542" i="60"/>
  <c r="H543" i="60"/>
  <c r="H544" i="60"/>
  <c r="H545" i="60"/>
  <c r="H546" i="60"/>
  <c r="H547" i="60"/>
  <c r="H548" i="60"/>
  <c r="H549" i="60"/>
  <c r="H550" i="60"/>
  <c r="H551" i="60"/>
  <c r="H552" i="60"/>
  <c r="H553" i="60"/>
  <c r="H554" i="60"/>
  <c r="H555" i="60"/>
  <c r="H556" i="60"/>
  <c r="H557" i="60"/>
  <c r="H558" i="60"/>
  <c r="H559" i="60"/>
  <c r="H560" i="60"/>
  <c r="H561" i="60"/>
  <c r="H562" i="60"/>
  <c r="H563" i="60"/>
  <c r="H564" i="60"/>
  <c r="H565" i="60"/>
  <c r="H566" i="60"/>
  <c r="H567" i="60"/>
  <c r="H568" i="60"/>
  <c r="H569" i="60"/>
  <c r="H570" i="60"/>
  <c r="H571" i="60"/>
  <c r="H572" i="60"/>
  <c r="H573" i="60"/>
  <c r="H574" i="60"/>
  <c r="H575" i="60"/>
  <c r="H576" i="60"/>
  <c r="H577" i="60"/>
  <c r="H578" i="60"/>
  <c r="H579" i="60"/>
  <c r="H580" i="60"/>
  <c r="H581" i="60"/>
  <c r="H582" i="60"/>
  <c r="H583" i="60"/>
  <c r="H584" i="60"/>
  <c r="H585" i="60"/>
  <c r="H586" i="60"/>
  <c r="H587" i="60"/>
  <c r="H588" i="60"/>
  <c r="H589" i="60"/>
  <c r="H590" i="60"/>
  <c r="H591" i="60"/>
  <c r="H592" i="60"/>
  <c r="H593" i="60"/>
  <c r="H594" i="60"/>
  <c r="H595" i="60"/>
  <c r="H596" i="60"/>
  <c r="H597" i="60"/>
  <c r="H598" i="60"/>
  <c r="H599" i="60"/>
  <c r="H600" i="60"/>
  <c r="H601" i="60"/>
  <c r="H602" i="60"/>
  <c r="H603" i="60"/>
  <c r="H604" i="60"/>
  <c r="H605" i="60"/>
  <c r="H606" i="60"/>
  <c r="H607" i="60"/>
  <c r="H608" i="60"/>
  <c r="H609" i="60"/>
  <c r="H610" i="60"/>
  <c r="H611" i="60"/>
  <c r="H612" i="60"/>
  <c r="H613" i="60"/>
  <c r="H614" i="60"/>
  <c r="H615" i="60"/>
  <c r="H616" i="60"/>
  <c r="H617" i="60"/>
  <c r="H618" i="60"/>
  <c r="H619" i="60"/>
  <c r="H620" i="60"/>
  <c r="H621" i="60"/>
  <c r="H622" i="60"/>
  <c r="H623" i="60"/>
  <c r="H624" i="60"/>
  <c r="H625" i="60"/>
  <c r="H626" i="60"/>
  <c r="H627" i="60"/>
  <c r="H628" i="60"/>
  <c r="H629" i="60"/>
  <c r="H630" i="60"/>
  <c r="H631" i="60"/>
  <c r="H632" i="60"/>
  <c r="H633" i="60"/>
  <c r="H634" i="60"/>
  <c r="H635" i="60"/>
  <c r="H636" i="60"/>
  <c r="H637" i="60"/>
  <c r="H638" i="60"/>
  <c r="H639" i="60"/>
  <c r="H640" i="60"/>
  <c r="H641" i="60"/>
  <c r="H642" i="60"/>
  <c r="H643" i="60"/>
  <c r="H644" i="60"/>
  <c r="H645" i="60"/>
  <c r="H646" i="60"/>
  <c r="H647" i="60"/>
  <c r="H648" i="60"/>
  <c r="H649" i="60"/>
  <c r="H650" i="60"/>
  <c r="H651" i="60"/>
  <c r="H652" i="60"/>
  <c r="H653" i="60"/>
  <c r="H654" i="60"/>
  <c r="H655" i="60"/>
  <c r="H656" i="60"/>
  <c r="H657" i="60"/>
  <c r="H658" i="60"/>
  <c r="H659" i="60"/>
  <c r="H660" i="60"/>
  <c r="H661" i="60"/>
  <c r="H662" i="60"/>
  <c r="H663" i="60"/>
  <c r="H664" i="60"/>
  <c r="H665" i="60"/>
  <c r="H666" i="60"/>
  <c r="H667" i="60"/>
  <c r="H668" i="60"/>
  <c r="H669" i="60"/>
  <c r="H670" i="60"/>
  <c r="H671" i="60"/>
  <c r="H672" i="60"/>
  <c r="H673" i="60"/>
  <c r="H674" i="60"/>
  <c r="H675" i="60"/>
  <c r="H676" i="60"/>
  <c r="H677" i="60"/>
  <c r="H678" i="60"/>
  <c r="H679" i="60"/>
  <c r="H680" i="60"/>
  <c r="H681" i="60"/>
  <c r="H682" i="60"/>
  <c r="H683" i="60"/>
  <c r="H684" i="60"/>
  <c r="H685" i="60"/>
  <c r="H686" i="60"/>
  <c r="H687" i="60"/>
  <c r="H688" i="60"/>
  <c r="H689" i="60"/>
  <c r="H690" i="60"/>
  <c r="H691" i="60"/>
  <c r="H692" i="60"/>
  <c r="H693" i="60"/>
  <c r="H694" i="60"/>
  <c r="H695" i="60"/>
  <c r="H696" i="60"/>
  <c r="H697" i="60"/>
  <c r="H698" i="60"/>
  <c r="H699" i="60"/>
  <c r="H700" i="60"/>
  <c r="H701" i="60"/>
  <c r="H702" i="60"/>
  <c r="H703" i="60"/>
  <c r="H704" i="60"/>
  <c r="H705" i="60"/>
  <c r="H706" i="60"/>
  <c r="H707" i="60"/>
  <c r="H708" i="60"/>
  <c r="H709" i="60"/>
  <c r="H710" i="60"/>
  <c r="H711" i="60"/>
  <c r="H712" i="60"/>
  <c r="H713" i="60"/>
  <c r="H714" i="60"/>
  <c r="H715" i="60"/>
  <c r="H716" i="60"/>
  <c r="H717" i="60"/>
  <c r="H718" i="60"/>
  <c r="H719" i="60"/>
  <c r="H720" i="60"/>
  <c r="H721" i="60"/>
  <c r="H722" i="60"/>
  <c r="H723" i="60"/>
  <c r="H724" i="60"/>
  <c r="H725" i="60"/>
  <c r="H726" i="60"/>
  <c r="H727" i="60"/>
  <c r="H728" i="60"/>
  <c r="H729" i="60"/>
  <c r="H730" i="60"/>
  <c r="H731" i="60"/>
  <c r="H732" i="60"/>
  <c r="H733" i="60"/>
  <c r="H734" i="60"/>
  <c r="H735" i="60"/>
  <c r="H736" i="60"/>
  <c r="H737" i="60"/>
  <c r="H738" i="60"/>
  <c r="H739" i="60"/>
  <c r="H740" i="60"/>
  <c r="H741" i="60"/>
  <c r="H742" i="60"/>
  <c r="H743" i="60"/>
  <c r="H744" i="60"/>
  <c r="H745" i="60"/>
  <c r="H746" i="60"/>
  <c r="H747" i="60"/>
  <c r="H748" i="60"/>
  <c r="H749" i="60"/>
  <c r="H750" i="60"/>
  <c r="H751" i="60"/>
  <c r="H752" i="60"/>
  <c r="H753" i="60"/>
  <c r="H754" i="60"/>
  <c r="H755" i="60"/>
  <c r="H756" i="60"/>
  <c r="H757" i="60"/>
  <c r="H758" i="60"/>
  <c r="H759" i="60"/>
  <c r="H760" i="60"/>
  <c r="H761" i="60"/>
  <c r="H762" i="60"/>
  <c r="H763" i="60"/>
  <c r="H764" i="60"/>
  <c r="H765" i="60"/>
  <c r="H766" i="60"/>
  <c r="H767" i="60"/>
  <c r="H768" i="60"/>
  <c r="H769" i="60"/>
  <c r="H770" i="60"/>
  <c r="H771" i="60"/>
  <c r="H772" i="60"/>
  <c r="H773" i="60"/>
  <c r="H774" i="60"/>
  <c r="H775" i="60"/>
  <c r="H776" i="60"/>
  <c r="H777" i="60"/>
  <c r="H778" i="60"/>
  <c r="H779" i="60"/>
  <c r="H780" i="60"/>
  <c r="H781" i="60"/>
  <c r="H782" i="60"/>
  <c r="H783" i="60"/>
  <c r="H784" i="60"/>
  <c r="H785" i="60"/>
  <c r="H786" i="60"/>
  <c r="H787" i="60"/>
  <c r="H788" i="60"/>
  <c r="H789" i="60"/>
  <c r="H790" i="60"/>
  <c r="H791" i="60"/>
  <c r="H792" i="60"/>
  <c r="H793" i="60"/>
  <c r="H794" i="60"/>
  <c r="H795" i="60"/>
  <c r="H796" i="60"/>
  <c r="H797" i="60"/>
  <c r="H798" i="60"/>
  <c r="H799" i="60"/>
  <c r="H800" i="60"/>
  <c r="H801" i="60"/>
  <c r="H802" i="60"/>
  <c r="H803" i="60"/>
  <c r="H804" i="60"/>
  <c r="H805" i="60"/>
  <c r="H806" i="60"/>
  <c r="H807" i="60"/>
  <c r="H808" i="60"/>
  <c r="H809" i="60"/>
  <c r="H810" i="60"/>
  <c r="H811" i="60"/>
  <c r="H812" i="60"/>
  <c r="H813" i="60"/>
  <c r="H814" i="60"/>
  <c r="H815" i="60"/>
  <c r="H816" i="60"/>
  <c r="H817" i="60"/>
  <c r="H818" i="60"/>
  <c r="H819" i="60"/>
  <c r="H820" i="60"/>
  <c r="H821" i="60"/>
  <c r="H822" i="60"/>
  <c r="H823" i="60"/>
  <c r="H824" i="60"/>
  <c r="H825" i="60"/>
  <c r="H826" i="60"/>
  <c r="H827" i="60"/>
  <c r="H828" i="60"/>
  <c r="H829" i="60"/>
  <c r="H830" i="60"/>
  <c r="H831" i="60"/>
  <c r="H832" i="60"/>
  <c r="H833" i="60"/>
  <c r="H834" i="60"/>
  <c r="H835" i="60"/>
  <c r="H836" i="60"/>
  <c r="H837" i="60"/>
  <c r="H838" i="60"/>
  <c r="H839" i="60"/>
  <c r="H840" i="60"/>
  <c r="H841" i="60"/>
  <c r="H842" i="60"/>
  <c r="H843" i="60"/>
  <c r="H844" i="60"/>
  <c r="H845" i="60"/>
  <c r="H846" i="60"/>
  <c r="H847" i="60"/>
  <c r="H848" i="60"/>
  <c r="H849" i="60"/>
  <c r="H850" i="60"/>
  <c r="H851" i="60"/>
  <c r="H852" i="60"/>
  <c r="H853" i="60"/>
  <c r="H854" i="60"/>
  <c r="H855" i="60"/>
  <c r="H856" i="60"/>
  <c r="H857" i="60"/>
  <c r="H858" i="60"/>
  <c r="H859" i="60"/>
  <c r="H860" i="60"/>
  <c r="H861" i="60"/>
  <c r="H862" i="60"/>
  <c r="H863" i="60"/>
  <c r="H864" i="60"/>
  <c r="H865" i="60"/>
  <c r="H866" i="60"/>
  <c r="H867" i="60"/>
  <c r="H868" i="60"/>
  <c r="H869" i="60"/>
  <c r="H870" i="60"/>
  <c r="H871" i="60"/>
  <c r="H872" i="60"/>
  <c r="H873" i="60"/>
  <c r="H874" i="60"/>
  <c r="H875" i="60"/>
  <c r="H876" i="60"/>
  <c r="H877" i="60"/>
  <c r="H878" i="60"/>
  <c r="H879" i="60"/>
  <c r="H880" i="60"/>
  <c r="H881" i="60"/>
  <c r="H882" i="60"/>
  <c r="H883" i="60"/>
  <c r="H884" i="60"/>
  <c r="H885" i="60"/>
  <c r="H886" i="60"/>
  <c r="H887" i="60"/>
  <c r="H888" i="60"/>
  <c r="H889" i="60"/>
  <c r="H890" i="60"/>
  <c r="H891" i="60"/>
  <c r="H892" i="60"/>
  <c r="H893" i="60"/>
  <c r="H894" i="60"/>
  <c r="H895" i="60"/>
  <c r="H896" i="60"/>
  <c r="H897" i="60"/>
  <c r="H898" i="60"/>
  <c r="H899" i="60"/>
  <c r="H900" i="60"/>
  <c r="H901" i="60"/>
  <c r="H902" i="60"/>
  <c r="H903" i="60"/>
  <c r="H904" i="60"/>
  <c r="H905" i="60"/>
  <c r="H906" i="60"/>
  <c r="H907" i="60"/>
  <c r="H908" i="60"/>
  <c r="H909" i="60"/>
  <c r="H910" i="60"/>
  <c r="H911" i="60"/>
  <c r="H912" i="60"/>
  <c r="H913" i="60"/>
  <c r="H914" i="60"/>
  <c r="H915" i="60"/>
  <c r="H916" i="60"/>
  <c r="H917" i="60"/>
  <c r="H918" i="60"/>
  <c r="H919" i="60"/>
  <c r="H920" i="60"/>
  <c r="H921" i="60"/>
  <c r="H922" i="60"/>
  <c r="H923" i="60"/>
  <c r="H924" i="60"/>
  <c r="H925" i="60"/>
  <c r="H926" i="60"/>
  <c r="H927" i="60"/>
  <c r="H928" i="60"/>
  <c r="H929" i="60"/>
  <c r="H930" i="60"/>
  <c r="H931" i="60"/>
  <c r="H932" i="60"/>
  <c r="H933" i="60"/>
  <c r="H934" i="60"/>
  <c r="H935" i="60"/>
  <c r="H936" i="60"/>
  <c r="H937" i="60"/>
  <c r="H938" i="60"/>
  <c r="H939" i="60"/>
  <c r="H940" i="60"/>
  <c r="H941" i="60"/>
  <c r="H942" i="60"/>
  <c r="H943" i="60"/>
  <c r="H944" i="60"/>
  <c r="H945" i="60"/>
  <c r="H946" i="60"/>
  <c r="H947" i="60"/>
  <c r="H948" i="60"/>
  <c r="H949" i="60"/>
  <c r="H950" i="60"/>
  <c r="H951" i="60"/>
  <c r="H952" i="60"/>
  <c r="H953" i="60"/>
  <c r="H954" i="60"/>
  <c r="H955" i="60"/>
  <c r="H956" i="60"/>
  <c r="H957" i="60"/>
  <c r="H958" i="60"/>
  <c r="H959" i="60"/>
  <c r="H960" i="60"/>
  <c r="H961" i="60"/>
  <c r="H962" i="60"/>
  <c r="H963" i="60"/>
  <c r="H964" i="60"/>
  <c r="H965" i="60"/>
  <c r="H966" i="60"/>
  <c r="H967" i="60"/>
  <c r="H968" i="60"/>
  <c r="H969" i="60"/>
  <c r="H970" i="60"/>
  <c r="H971" i="60"/>
  <c r="H972" i="60"/>
  <c r="H973" i="60"/>
  <c r="H974" i="60"/>
  <c r="H975" i="60"/>
  <c r="H976" i="60"/>
  <c r="H977" i="60"/>
  <c r="H978" i="60"/>
  <c r="H979" i="60"/>
  <c r="H980" i="60"/>
  <c r="H981" i="60"/>
  <c r="H982" i="60"/>
  <c r="H983" i="60"/>
  <c r="H984" i="60"/>
  <c r="H985" i="60"/>
  <c r="H986" i="60"/>
  <c r="H987" i="60"/>
  <c r="H988" i="60"/>
  <c r="H989" i="60"/>
  <c r="H990" i="60"/>
  <c r="H991" i="60"/>
  <c r="H992" i="60"/>
  <c r="H993" i="60"/>
  <c r="H994" i="60"/>
  <c r="H995" i="60"/>
  <c r="H996" i="60"/>
  <c r="H997" i="60"/>
  <c r="H998" i="60"/>
  <c r="H999" i="60"/>
  <c r="H1000" i="60"/>
  <c r="H1001" i="60"/>
  <c r="H1002" i="60"/>
  <c r="H1003" i="60"/>
  <c r="H1004" i="60"/>
  <c r="H1005" i="60"/>
  <c r="H1006" i="60"/>
  <c r="H1007" i="60"/>
  <c r="H1008" i="60"/>
  <c r="H1009" i="60"/>
  <c r="H1010" i="60"/>
  <c r="H1011" i="60"/>
  <c r="H1012" i="60"/>
  <c r="H1013" i="60"/>
  <c r="H1014" i="60"/>
  <c r="H1015" i="60"/>
  <c r="H1016" i="60"/>
  <c r="H1017" i="60"/>
  <c r="H1018" i="60"/>
  <c r="H1019" i="60"/>
  <c r="H1020" i="60"/>
  <c r="H1021" i="60"/>
  <c r="H1022" i="60"/>
  <c r="H1023" i="60"/>
  <c r="H1024" i="60"/>
  <c r="H1025" i="60"/>
  <c r="H1026" i="60"/>
  <c r="H1027" i="60"/>
  <c r="H1028" i="60"/>
  <c r="H1029" i="60"/>
  <c r="H1030" i="60"/>
  <c r="H1031" i="60"/>
  <c r="H1032" i="60"/>
  <c r="H1033" i="60"/>
  <c r="H1034" i="60"/>
  <c r="H1035" i="60"/>
  <c r="H1036" i="60"/>
  <c r="H1037" i="60"/>
  <c r="H1038" i="60"/>
  <c r="H1039" i="60"/>
  <c r="H1040" i="60"/>
  <c r="H1041" i="60"/>
  <c r="H1042" i="60"/>
  <c r="H1043" i="60"/>
  <c r="H1044" i="60"/>
  <c r="H1045" i="60"/>
  <c r="H1046" i="60"/>
  <c r="H1047" i="60"/>
  <c r="H1048" i="60"/>
  <c r="H1049" i="60"/>
  <c r="H1050" i="60"/>
  <c r="H1051" i="60"/>
  <c r="H1052" i="60"/>
  <c r="H1053" i="60"/>
  <c r="H1054" i="60"/>
  <c r="H1055" i="60"/>
  <c r="H1056" i="60"/>
  <c r="H1057" i="60"/>
  <c r="H1058" i="60"/>
  <c r="H1059" i="60"/>
  <c r="H1060" i="60"/>
  <c r="H1061" i="60"/>
  <c r="H1062" i="60"/>
  <c r="H1063" i="60"/>
  <c r="H1064" i="60"/>
  <c r="H1065" i="60"/>
  <c r="H1066" i="60"/>
  <c r="H1067" i="60"/>
  <c r="H1068" i="60"/>
  <c r="H1069" i="60"/>
  <c r="H1070" i="60"/>
  <c r="H1071" i="60"/>
  <c r="H1072" i="60"/>
  <c r="H1073" i="60"/>
  <c r="H1074" i="60"/>
  <c r="H1075" i="60"/>
  <c r="H1076" i="60"/>
  <c r="H1077" i="60"/>
  <c r="H1078" i="60"/>
  <c r="H1079" i="60"/>
  <c r="H1080" i="60"/>
  <c r="H1081" i="60"/>
  <c r="H1082" i="60"/>
  <c r="H1083" i="60"/>
  <c r="H1084" i="60"/>
  <c r="H1085" i="60"/>
  <c r="H1086" i="60"/>
  <c r="H1087" i="60"/>
  <c r="H1088" i="60"/>
  <c r="H1089" i="60"/>
  <c r="H1090" i="60"/>
  <c r="H1091" i="60"/>
  <c r="H1092" i="60"/>
  <c r="H1093" i="60"/>
  <c r="H1094" i="60"/>
  <c r="H1095" i="60"/>
  <c r="H1096" i="60"/>
  <c r="H1097" i="60"/>
  <c r="H1098" i="60"/>
  <c r="H1099" i="60"/>
  <c r="H1100" i="60"/>
  <c r="H1101" i="60"/>
  <c r="H1102" i="60"/>
  <c r="H1103" i="60"/>
  <c r="H1104" i="60"/>
  <c r="H1105" i="60"/>
  <c r="H1106" i="60"/>
  <c r="H1107" i="60"/>
  <c r="H1108" i="60"/>
  <c r="H1109" i="60"/>
  <c r="H1110" i="60"/>
  <c r="H1111" i="60"/>
  <c r="H1112" i="60"/>
  <c r="H1113" i="60"/>
  <c r="H1114" i="60"/>
  <c r="H1115" i="60"/>
  <c r="H1116" i="60"/>
  <c r="H1117" i="60"/>
  <c r="H1118" i="60"/>
  <c r="H1119" i="60"/>
  <c r="H1120" i="60"/>
  <c r="H1121" i="60"/>
  <c r="H1122" i="60"/>
  <c r="H1123" i="60"/>
  <c r="H1124" i="60"/>
  <c r="H1125" i="60"/>
  <c r="H1126" i="60"/>
  <c r="H1127" i="60"/>
  <c r="H1128" i="60"/>
  <c r="H1129" i="60"/>
  <c r="H1130" i="60"/>
  <c r="H1131" i="60"/>
  <c r="H1132" i="60"/>
  <c r="H1133" i="60"/>
  <c r="H1134" i="60"/>
  <c r="H1135" i="60"/>
  <c r="H1136" i="60"/>
  <c r="H1137" i="60"/>
  <c r="H1138" i="60"/>
  <c r="H1139" i="60"/>
  <c r="H1140" i="60"/>
  <c r="H1141" i="60"/>
  <c r="H1142" i="60"/>
  <c r="H1143" i="60"/>
  <c r="H1144" i="60"/>
  <c r="H1145" i="60"/>
  <c r="H1146" i="60"/>
  <c r="H1147" i="60"/>
  <c r="H1148" i="60"/>
  <c r="H1149" i="60"/>
  <c r="H1150" i="60"/>
  <c r="H1151" i="60"/>
  <c r="H1152" i="60"/>
  <c r="H1153" i="60"/>
  <c r="H1154" i="60"/>
  <c r="H1155" i="60"/>
  <c r="H1156" i="60"/>
  <c r="H1157" i="60"/>
  <c r="H1158" i="60"/>
  <c r="H1159" i="60"/>
  <c r="H1160" i="60"/>
  <c r="H1161" i="60"/>
  <c r="H1162" i="60"/>
  <c r="H1163" i="60"/>
  <c r="H1164" i="60"/>
  <c r="H1165" i="60"/>
  <c r="H1166" i="60"/>
  <c r="H1167" i="60"/>
  <c r="H1168" i="60"/>
  <c r="H1169" i="60"/>
  <c r="H1170" i="60"/>
  <c r="H1171" i="60"/>
  <c r="H1172" i="60"/>
  <c r="H1173" i="60"/>
  <c r="H1174" i="60"/>
  <c r="H1175" i="60"/>
  <c r="H1176" i="60"/>
  <c r="H1177" i="60"/>
  <c r="H1178" i="60"/>
  <c r="H1179" i="60"/>
  <c r="H1180" i="60"/>
  <c r="H1181" i="60"/>
  <c r="H1182" i="60"/>
  <c r="H1183" i="60"/>
  <c r="H1184" i="60"/>
  <c r="H1185" i="60"/>
  <c r="H1186" i="60"/>
  <c r="H1187" i="60"/>
  <c r="H1188" i="60"/>
  <c r="H1189" i="60"/>
  <c r="H1190" i="60"/>
  <c r="H1191" i="60"/>
  <c r="H1192" i="60"/>
  <c r="H1193" i="60"/>
  <c r="H1194" i="60"/>
  <c r="H1195" i="60"/>
  <c r="H1196" i="60"/>
  <c r="H1197" i="60"/>
  <c r="H1198" i="60"/>
  <c r="H1199" i="60"/>
  <c r="H1200" i="60"/>
  <c r="H1201" i="60"/>
  <c r="H1202" i="60"/>
  <c r="H1203" i="60"/>
  <c r="H1204" i="60"/>
  <c r="H1205" i="60"/>
  <c r="H1206" i="60"/>
  <c r="H1207" i="60"/>
  <c r="H1208" i="60"/>
  <c r="H1209" i="60"/>
  <c r="H1210" i="60"/>
  <c r="H1211" i="60"/>
  <c r="H1212" i="60"/>
  <c r="H1213" i="60"/>
  <c r="H1214" i="60"/>
  <c r="H1215" i="60"/>
  <c r="H1216" i="60"/>
  <c r="H1217" i="60"/>
  <c r="H1218" i="60"/>
  <c r="H1219" i="60"/>
  <c r="H1220" i="60"/>
  <c r="H1221" i="60"/>
  <c r="H1222" i="60"/>
  <c r="H1223" i="60"/>
  <c r="H1224" i="60"/>
  <c r="H1225" i="60"/>
  <c r="H1226" i="60"/>
  <c r="H1227" i="60"/>
  <c r="H1228" i="60"/>
  <c r="H1229" i="60"/>
  <c r="H1230" i="60"/>
  <c r="H1231" i="60"/>
  <c r="H1232" i="60"/>
  <c r="H1233" i="60"/>
  <c r="H1234" i="60"/>
  <c r="H1235" i="60"/>
  <c r="H1236" i="60"/>
  <c r="H1237" i="60"/>
  <c r="H1238" i="60"/>
  <c r="H1239" i="60"/>
  <c r="H1240" i="60"/>
  <c r="H1241" i="60"/>
  <c r="H1242" i="60"/>
  <c r="H1243" i="60"/>
  <c r="H1244" i="60"/>
  <c r="H1245" i="60"/>
  <c r="H1246" i="60"/>
  <c r="H1247" i="60"/>
  <c r="H1248" i="60"/>
  <c r="H1249" i="60"/>
  <c r="H1250" i="60"/>
  <c r="H1251" i="60"/>
  <c r="H1252" i="60"/>
  <c r="H1253" i="60"/>
  <c r="H1254" i="60"/>
  <c r="H1255" i="60"/>
  <c r="H1256" i="60"/>
  <c r="H1257" i="60"/>
  <c r="H1258" i="60"/>
  <c r="H1259" i="60"/>
  <c r="H1260" i="60"/>
  <c r="H1261" i="60"/>
  <c r="H1262" i="60"/>
  <c r="H1263" i="60"/>
  <c r="H1264" i="60"/>
  <c r="H1265" i="60"/>
  <c r="H1266" i="60"/>
  <c r="H1267" i="60"/>
  <c r="H1268" i="60"/>
  <c r="H1269" i="60"/>
  <c r="H1270" i="60"/>
  <c r="H1271" i="60"/>
  <c r="H1272" i="60"/>
  <c r="H1273" i="60"/>
  <c r="H1274" i="60"/>
  <c r="H1275" i="60"/>
  <c r="H1276" i="60"/>
  <c r="H1277" i="60"/>
  <c r="H1278" i="60"/>
  <c r="H1279" i="60"/>
  <c r="H1280" i="60"/>
  <c r="H1281" i="60"/>
  <c r="H1282" i="60"/>
  <c r="H1283" i="60"/>
  <c r="H1284" i="60"/>
  <c r="H1285" i="60"/>
  <c r="H1286" i="60"/>
  <c r="H1287" i="60"/>
  <c r="H1288" i="60"/>
  <c r="H1289" i="60"/>
  <c r="H1290" i="60"/>
  <c r="H1291" i="60"/>
  <c r="H1292" i="60"/>
  <c r="H1293" i="60"/>
  <c r="H1294" i="60"/>
  <c r="H1295" i="60"/>
  <c r="H1296" i="60"/>
  <c r="H1297" i="60"/>
  <c r="H1298" i="60"/>
  <c r="H1299" i="60"/>
  <c r="H1300" i="60"/>
  <c r="H1301" i="60"/>
  <c r="H1302" i="60"/>
  <c r="H1303" i="60"/>
  <c r="H1304" i="60"/>
  <c r="H1305" i="60"/>
  <c r="H1306" i="60"/>
  <c r="H1307" i="60"/>
  <c r="H1308" i="60"/>
  <c r="H1309" i="60"/>
  <c r="H1310" i="60"/>
  <c r="H1311" i="60"/>
  <c r="H1312" i="60"/>
  <c r="H1313" i="60"/>
  <c r="H1314" i="60"/>
  <c r="H1315" i="60"/>
  <c r="H1316" i="60"/>
  <c r="H1317" i="60"/>
  <c r="H1318" i="60"/>
  <c r="H1319" i="60"/>
  <c r="H1320" i="60"/>
  <c r="H1321" i="60"/>
  <c r="H1322" i="60"/>
  <c r="H1323" i="60"/>
  <c r="H1324" i="60"/>
  <c r="H1325" i="60"/>
  <c r="H1326" i="60"/>
  <c r="H1327" i="60"/>
  <c r="H1328" i="60"/>
  <c r="H1329" i="60"/>
  <c r="H1330" i="60"/>
  <c r="H1331" i="60"/>
  <c r="H1332" i="60"/>
  <c r="H1333" i="60"/>
  <c r="H1334" i="60"/>
  <c r="H1335" i="60"/>
  <c r="H1336" i="60"/>
  <c r="H1337" i="60"/>
  <c r="H1338" i="60"/>
  <c r="H1339" i="60"/>
  <c r="H1340" i="60"/>
  <c r="H1341" i="60"/>
  <c r="H1342" i="60"/>
  <c r="H1343" i="60"/>
  <c r="H1344" i="60"/>
  <c r="H1345" i="60"/>
  <c r="H1346" i="60"/>
  <c r="H1347" i="60"/>
  <c r="H1348" i="60"/>
  <c r="H1349" i="60"/>
  <c r="H1350" i="60"/>
  <c r="H1351" i="60"/>
  <c r="H1352" i="60"/>
  <c r="H1353" i="60"/>
  <c r="H1354" i="60"/>
  <c r="H1355" i="60"/>
  <c r="H1356" i="60"/>
  <c r="H1357" i="60"/>
  <c r="H1358" i="60"/>
  <c r="H1359" i="60"/>
  <c r="H1360" i="60"/>
  <c r="H1361" i="60"/>
  <c r="H1362" i="60"/>
  <c r="H1363" i="60"/>
  <c r="H1364" i="60"/>
  <c r="H1365" i="60"/>
  <c r="H1366" i="60"/>
  <c r="H1367" i="60"/>
  <c r="H1368" i="60"/>
  <c r="H1369" i="60"/>
  <c r="H1370" i="60"/>
  <c r="H1371" i="60"/>
  <c r="H1372" i="60"/>
  <c r="H1373" i="60"/>
  <c r="H1374" i="60"/>
  <c r="H1375" i="60"/>
  <c r="H1376" i="60"/>
  <c r="H1377" i="60"/>
  <c r="H1378" i="60"/>
  <c r="H1379" i="60"/>
  <c r="H1380" i="60"/>
  <c r="H1381" i="60"/>
  <c r="H1382" i="60"/>
  <c r="H1383" i="60"/>
  <c r="H1384" i="60"/>
  <c r="H1385" i="60"/>
  <c r="H1386" i="60"/>
  <c r="H1387" i="60"/>
  <c r="H1388" i="60"/>
  <c r="H1389" i="60"/>
  <c r="H1390" i="60"/>
  <c r="H1391" i="60"/>
  <c r="H1392" i="60"/>
  <c r="H1393" i="60"/>
  <c r="H1394" i="60"/>
  <c r="H1395" i="60"/>
  <c r="H1396" i="60"/>
  <c r="H1397" i="60"/>
  <c r="H1398" i="60"/>
  <c r="H1399" i="60"/>
  <c r="H1400" i="60"/>
  <c r="H1401" i="60"/>
  <c r="H1402" i="60"/>
  <c r="H1403" i="60"/>
  <c r="H1404" i="60"/>
  <c r="H1405" i="60"/>
  <c r="H1406" i="60"/>
  <c r="H1407" i="60"/>
  <c r="H1408" i="60"/>
  <c r="H1409" i="60"/>
  <c r="H1410" i="60"/>
  <c r="H1411" i="60"/>
  <c r="H1412" i="60"/>
  <c r="H1413" i="60"/>
  <c r="H1414" i="60"/>
  <c r="H1415" i="60"/>
  <c r="H1416" i="60"/>
  <c r="H1417" i="60"/>
  <c r="H1418" i="60"/>
  <c r="H1419" i="60"/>
  <c r="H1420" i="60"/>
  <c r="H1421" i="60"/>
  <c r="H1422" i="60"/>
  <c r="H1423" i="60"/>
  <c r="H1424" i="60"/>
  <c r="H1425" i="60"/>
  <c r="H1426" i="60"/>
  <c r="H1427" i="60"/>
  <c r="H1428" i="60"/>
  <c r="H1429" i="60"/>
  <c r="H1430" i="60"/>
  <c r="H1431" i="60"/>
  <c r="H1432" i="60"/>
  <c r="H1433" i="60"/>
  <c r="H1434" i="60"/>
  <c r="H1435" i="60"/>
  <c r="H1436" i="60"/>
  <c r="H1437" i="60"/>
  <c r="H1438" i="60"/>
  <c r="H1439" i="60"/>
  <c r="H1440" i="60"/>
  <c r="H1441" i="60"/>
  <c r="H1442" i="60"/>
  <c r="H1443" i="60"/>
  <c r="H1444" i="60"/>
  <c r="H1445" i="60"/>
  <c r="H1446" i="60"/>
  <c r="H1447" i="60"/>
  <c r="H1448" i="60"/>
  <c r="H1449" i="60"/>
  <c r="H1450" i="60"/>
  <c r="H1451" i="60"/>
  <c r="H1452" i="60"/>
  <c r="H1453" i="60"/>
  <c r="H1454" i="60"/>
  <c r="H1455" i="60"/>
  <c r="H1456" i="60"/>
  <c r="H1457" i="60"/>
  <c r="H1458" i="60"/>
  <c r="H1459" i="60"/>
  <c r="H1460" i="60"/>
  <c r="H1461" i="60"/>
  <c r="H1462" i="60"/>
  <c r="H1463" i="60"/>
  <c r="H1464" i="60"/>
  <c r="H1465" i="60"/>
  <c r="H1466" i="60"/>
  <c r="H1467" i="60"/>
  <c r="H1468" i="60"/>
  <c r="H1469" i="60"/>
  <c r="H1470" i="60"/>
  <c r="H1471" i="60"/>
  <c r="H1472" i="60"/>
  <c r="H1473" i="60"/>
  <c r="H1474" i="60"/>
  <c r="H1475" i="60"/>
  <c r="H1476" i="60"/>
  <c r="H1477" i="60"/>
  <c r="H1478" i="60"/>
  <c r="H1479" i="60"/>
  <c r="H1480" i="60"/>
  <c r="H1481" i="60"/>
  <c r="H1482" i="60"/>
  <c r="H1483" i="60"/>
  <c r="H1484" i="60"/>
  <c r="H1485" i="60"/>
  <c r="H1486" i="60"/>
  <c r="H1487" i="60"/>
  <c r="H1488" i="60"/>
  <c r="H1489" i="60"/>
  <c r="H1490" i="60"/>
  <c r="H1491" i="60"/>
  <c r="H1492" i="60"/>
  <c r="H1493" i="60"/>
  <c r="H1494" i="60"/>
  <c r="H1495" i="60"/>
  <c r="H1496" i="60"/>
  <c r="H1497" i="60"/>
  <c r="H1498" i="60"/>
  <c r="H1499" i="60"/>
  <c r="H1500" i="60"/>
  <c r="H1501" i="60"/>
  <c r="H1502" i="60"/>
  <c r="H1503" i="60"/>
  <c r="H1504" i="60"/>
  <c r="H1505" i="60"/>
  <c r="H1506" i="60"/>
  <c r="H1507" i="60"/>
  <c r="H1508" i="60"/>
  <c r="H1509" i="60"/>
  <c r="H1510" i="60"/>
  <c r="H1511" i="60"/>
  <c r="H1512" i="60"/>
  <c r="H1513" i="60"/>
  <c r="H1514" i="60"/>
  <c r="H1515" i="60"/>
  <c r="H1516" i="60"/>
  <c r="H1517" i="60"/>
  <c r="H1518" i="60"/>
  <c r="H1519" i="60"/>
  <c r="H1520" i="60"/>
  <c r="H1521" i="60"/>
  <c r="H1522" i="60"/>
  <c r="H1523" i="60"/>
  <c r="H1524" i="60"/>
  <c r="H1525" i="60"/>
  <c r="H1526" i="60"/>
  <c r="H1527" i="60"/>
  <c r="H1528" i="60"/>
  <c r="H1529" i="60"/>
  <c r="H1530" i="60"/>
  <c r="H1531" i="60"/>
  <c r="H1532" i="60"/>
  <c r="H1533" i="60"/>
  <c r="H1534" i="60"/>
  <c r="H1535" i="60"/>
  <c r="H1536" i="60"/>
  <c r="H1537" i="60"/>
  <c r="H1538" i="60"/>
  <c r="H1539" i="60"/>
  <c r="H1540" i="60"/>
  <c r="H1541" i="60"/>
  <c r="H1542" i="60"/>
  <c r="H1543" i="60"/>
  <c r="H1544" i="60"/>
  <c r="H1545" i="60"/>
  <c r="H1546" i="60"/>
  <c r="H1547" i="60"/>
  <c r="H1548" i="60"/>
  <c r="H1549" i="60"/>
  <c r="H1550" i="60"/>
  <c r="H1551" i="60"/>
  <c r="H1552" i="60"/>
  <c r="H1553" i="60"/>
  <c r="H1554" i="60"/>
  <c r="H1555" i="60"/>
  <c r="H1556" i="60"/>
  <c r="H1557" i="60"/>
  <c r="H1558" i="60"/>
  <c r="H1559" i="60"/>
  <c r="H1560" i="60"/>
  <c r="H1561" i="60"/>
  <c r="H1562" i="60"/>
  <c r="H1563" i="60"/>
  <c r="H1564" i="60"/>
  <c r="H1565" i="60"/>
  <c r="H1566" i="60"/>
  <c r="H1567" i="60"/>
  <c r="H1568" i="60"/>
  <c r="H1569" i="60"/>
  <c r="H1570" i="60"/>
  <c r="H1571" i="60"/>
  <c r="H1572" i="60"/>
  <c r="H1573" i="60"/>
  <c r="H1574" i="60"/>
  <c r="H1575" i="60"/>
  <c r="H1576" i="60"/>
  <c r="H1577" i="60"/>
  <c r="H1578" i="60"/>
  <c r="H1579" i="60"/>
  <c r="H1580" i="60"/>
  <c r="H1581" i="60"/>
  <c r="H1582" i="60"/>
  <c r="H1583" i="60"/>
  <c r="H1584" i="60"/>
  <c r="H1585" i="60"/>
  <c r="H1586" i="60"/>
  <c r="H1587" i="60"/>
  <c r="H1588" i="60"/>
  <c r="H1589" i="60"/>
  <c r="H1590" i="60"/>
  <c r="H1591" i="60"/>
  <c r="H1592" i="60"/>
  <c r="H1593" i="60"/>
  <c r="H1594" i="60"/>
  <c r="H1595" i="60"/>
  <c r="H1596" i="60"/>
  <c r="H1597" i="60"/>
  <c r="H1598" i="60"/>
  <c r="H1599" i="60"/>
  <c r="H1600" i="60"/>
  <c r="H1601" i="60"/>
  <c r="H1602" i="60"/>
  <c r="H1603" i="60"/>
  <c r="H1604" i="60"/>
  <c r="H1605" i="60"/>
  <c r="H1606" i="60"/>
  <c r="H1607" i="60"/>
  <c r="H1608" i="60"/>
  <c r="H1609" i="60"/>
  <c r="H1610" i="60"/>
  <c r="H1611" i="60"/>
  <c r="H1612" i="60"/>
  <c r="H1613" i="60"/>
  <c r="H1614" i="60"/>
  <c r="H1615" i="60"/>
  <c r="H1616" i="60"/>
  <c r="H1617" i="60"/>
  <c r="H1618" i="60"/>
  <c r="H1619" i="60"/>
  <c r="H1620" i="60"/>
  <c r="H1621" i="60"/>
  <c r="H1622" i="60"/>
  <c r="H1623" i="60"/>
  <c r="H1624" i="60"/>
  <c r="H1625" i="60"/>
  <c r="H1626" i="60"/>
  <c r="H1627" i="60"/>
  <c r="H1628" i="60"/>
  <c r="H1629" i="60"/>
  <c r="H1630" i="60"/>
  <c r="H1631" i="60"/>
  <c r="H1632" i="60"/>
  <c r="H1633" i="60"/>
  <c r="H1634" i="60"/>
  <c r="H1635" i="60"/>
  <c r="H1636" i="60"/>
  <c r="H1637" i="60"/>
  <c r="H1638" i="60"/>
  <c r="H1639" i="60"/>
  <c r="H1640" i="60"/>
  <c r="H1641" i="60"/>
  <c r="H1642" i="60"/>
  <c r="H1643" i="60"/>
  <c r="H1644" i="60"/>
  <c r="H1645" i="60"/>
  <c r="H1646" i="60"/>
  <c r="H1647" i="60"/>
  <c r="H1648" i="60"/>
  <c r="H1649" i="60"/>
  <c r="H1650" i="60"/>
  <c r="H1651" i="60"/>
  <c r="H1652" i="60"/>
  <c r="H1653" i="60"/>
  <c r="H1654" i="60"/>
  <c r="H1655" i="60"/>
  <c r="H1656" i="60"/>
  <c r="H1657" i="60"/>
  <c r="H1658" i="60"/>
  <c r="H1659" i="60"/>
  <c r="H1660" i="60"/>
  <c r="H1661" i="60"/>
  <c r="H1662" i="60"/>
  <c r="H1663" i="60"/>
  <c r="H1664" i="60"/>
  <c r="H1665" i="60"/>
  <c r="H1666" i="60"/>
  <c r="H1667" i="60"/>
  <c r="H1668" i="60"/>
  <c r="H1669" i="60"/>
  <c r="H1670" i="60"/>
  <c r="H1671" i="60"/>
  <c r="H1672" i="60"/>
  <c r="H1673" i="60"/>
  <c r="H1674" i="60"/>
  <c r="H1675" i="60"/>
  <c r="H1676" i="60"/>
  <c r="H1677" i="60"/>
  <c r="H1678" i="60"/>
  <c r="H1679" i="60"/>
  <c r="H1680" i="60"/>
  <c r="H1681" i="60"/>
  <c r="H1682" i="60"/>
  <c r="H1683" i="60"/>
  <c r="H1684" i="60"/>
  <c r="H1685" i="60"/>
  <c r="H1686" i="60"/>
  <c r="H1687" i="60"/>
  <c r="H1688" i="60"/>
  <c r="H1689" i="60"/>
  <c r="H1690" i="60"/>
  <c r="H1691" i="60"/>
  <c r="H1692" i="60"/>
  <c r="H1693" i="60"/>
  <c r="H1694" i="60"/>
  <c r="H1695" i="60"/>
  <c r="H1696" i="60"/>
  <c r="H1697" i="60"/>
  <c r="H1698" i="60"/>
  <c r="H1699" i="60"/>
  <c r="H1700" i="60"/>
  <c r="H1701" i="60"/>
  <c r="H1702" i="60"/>
  <c r="H1703" i="60"/>
  <c r="H1704" i="60"/>
  <c r="H1705" i="60"/>
  <c r="H1706" i="60"/>
  <c r="H1707" i="60"/>
  <c r="H1708" i="60"/>
  <c r="H1709" i="60"/>
  <c r="H1710" i="60"/>
  <c r="H1711" i="60"/>
  <c r="H1712" i="60"/>
  <c r="H1713" i="60"/>
  <c r="H1714" i="60"/>
  <c r="H1715" i="60"/>
  <c r="H1716" i="60"/>
  <c r="H1717" i="60"/>
  <c r="H1718" i="60"/>
  <c r="H1719" i="60"/>
  <c r="H1720" i="60"/>
  <c r="H1721" i="60"/>
  <c r="H1722" i="60"/>
  <c r="H1723" i="60"/>
  <c r="H1724" i="60"/>
  <c r="H1725" i="60"/>
  <c r="H1726" i="60"/>
  <c r="H1727" i="60"/>
  <c r="H1728" i="60"/>
  <c r="H1729" i="60"/>
  <c r="H1730" i="60"/>
  <c r="H1731" i="60"/>
  <c r="H1732" i="60"/>
  <c r="H1733" i="60"/>
  <c r="H1734" i="60"/>
  <c r="H1735" i="60"/>
  <c r="H1736" i="60"/>
  <c r="H1737" i="60"/>
  <c r="H1738" i="60"/>
  <c r="H1739" i="60"/>
  <c r="H1740" i="60"/>
  <c r="H1741" i="60"/>
  <c r="H1742" i="60"/>
  <c r="H1743" i="60"/>
  <c r="H1744" i="60"/>
  <c r="H1745" i="60"/>
  <c r="H1746" i="60"/>
  <c r="H1747" i="60"/>
  <c r="H1748" i="60"/>
  <c r="H1749" i="60"/>
  <c r="H1750" i="60"/>
  <c r="H1751" i="60"/>
  <c r="H1752" i="60"/>
  <c r="H1753" i="60"/>
  <c r="H1754" i="60"/>
  <c r="H1755" i="60"/>
  <c r="H1756" i="60"/>
  <c r="H1757" i="60"/>
  <c r="H1758" i="60"/>
  <c r="H1759" i="60"/>
  <c r="H1760" i="60"/>
  <c r="H1761" i="60"/>
  <c r="H1762" i="60"/>
  <c r="H1763" i="60"/>
  <c r="H1764" i="60"/>
  <c r="H1765" i="60"/>
  <c r="H1766" i="60"/>
  <c r="H1767" i="60"/>
  <c r="H1768" i="60"/>
  <c r="H1769" i="60"/>
  <c r="H1770" i="60"/>
  <c r="H1771" i="60"/>
  <c r="H1772" i="60"/>
  <c r="H1773" i="60"/>
  <c r="H1774" i="60"/>
  <c r="H1775" i="60"/>
  <c r="H1776" i="60"/>
  <c r="H1777" i="60"/>
  <c r="H1778" i="60"/>
  <c r="H1779" i="60"/>
  <c r="H1780" i="60"/>
  <c r="H1781" i="60"/>
  <c r="H1782" i="60"/>
  <c r="H1783" i="60"/>
  <c r="H1784" i="60"/>
  <c r="H1785" i="60"/>
  <c r="H1786" i="60"/>
  <c r="H1787" i="60"/>
  <c r="H1788" i="60"/>
  <c r="H1789" i="60"/>
  <c r="H1790" i="60"/>
  <c r="H1791" i="60"/>
  <c r="H1792" i="60"/>
  <c r="H1793" i="60"/>
  <c r="H1794" i="60"/>
  <c r="H1795" i="60"/>
  <c r="H1796" i="60"/>
  <c r="H1797" i="60"/>
  <c r="H1798" i="60"/>
  <c r="H1799" i="60"/>
  <c r="H1800" i="60"/>
  <c r="H1801" i="60"/>
  <c r="H1802" i="60"/>
  <c r="H1803" i="60"/>
  <c r="H1804" i="60"/>
  <c r="H1805" i="60"/>
  <c r="H1806" i="60"/>
  <c r="H1807" i="60"/>
  <c r="H1808" i="60"/>
  <c r="H1809" i="60"/>
  <c r="H1810" i="60"/>
  <c r="H1811" i="60"/>
  <c r="H1812" i="60"/>
  <c r="H1813" i="60"/>
  <c r="H1814" i="60"/>
  <c r="H1815" i="60"/>
  <c r="H1816" i="60"/>
  <c r="H1817" i="60"/>
  <c r="H1818" i="60"/>
  <c r="H1819" i="60"/>
  <c r="H1820" i="60"/>
  <c r="H1821" i="60"/>
  <c r="H1822" i="60"/>
  <c r="H1823" i="60"/>
  <c r="H1824" i="60"/>
  <c r="H1825" i="60"/>
  <c r="H1826" i="60"/>
  <c r="H1827" i="60"/>
  <c r="H1828" i="60"/>
  <c r="H1829" i="60"/>
  <c r="H1830" i="60"/>
  <c r="H1831" i="60"/>
  <c r="H1832" i="60"/>
  <c r="H1833" i="60"/>
  <c r="H1834" i="60"/>
  <c r="H1835" i="60"/>
  <c r="H1836" i="60"/>
  <c r="H1837" i="60"/>
  <c r="H1838" i="60"/>
  <c r="H1839" i="60"/>
  <c r="H1840" i="60"/>
  <c r="H1841" i="60"/>
  <c r="H1842" i="60"/>
  <c r="H1843" i="60"/>
  <c r="H1844" i="60"/>
  <c r="H1845" i="60"/>
  <c r="H1846" i="60"/>
  <c r="H1847" i="60"/>
  <c r="H1848" i="60"/>
  <c r="H1849" i="60"/>
  <c r="H1850" i="60"/>
  <c r="H1851" i="60"/>
  <c r="H1852" i="60"/>
  <c r="H1853" i="60"/>
  <c r="H1854" i="60"/>
  <c r="H1855" i="60"/>
  <c r="H1856" i="60"/>
  <c r="H1857" i="60"/>
  <c r="H1858" i="60"/>
  <c r="H1859" i="60"/>
  <c r="H1860" i="60"/>
  <c r="H1861" i="60"/>
  <c r="H1862" i="60"/>
  <c r="H1863" i="60"/>
  <c r="H1864" i="60"/>
  <c r="H1865" i="60"/>
  <c r="H1866" i="60"/>
  <c r="H1867" i="60"/>
  <c r="H1868" i="60"/>
  <c r="H1869" i="60"/>
  <c r="H1870" i="60"/>
  <c r="H1871" i="60"/>
  <c r="H1872" i="60"/>
  <c r="H1873" i="60"/>
  <c r="H1874" i="60"/>
  <c r="H1875" i="60"/>
  <c r="H1876" i="60"/>
  <c r="H1877" i="60"/>
  <c r="H1878" i="60"/>
  <c r="H1879" i="60"/>
  <c r="H1880" i="60"/>
  <c r="H1881" i="60"/>
  <c r="H1882" i="60"/>
  <c r="H1883" i="60"/>
  <c r="H1884" i="60"/>
  <c r="H1885" i="60"/>
  <c r="H1886" i="60"/>
  <c r="H1887" i="60"/>
  <c r="H1888" i="60"/>
  <c r="H1889" i="60"/>
  <c r="H1890" i="60"/>
  <c r="H1891" i="60"/>
  <c r="H1892" i="60"/>
  <c r="H1893" i="60"/>
  <c r="H1894" i="60"/>
  <c r="H1895" i="60"/>
  <c r="H1896" i="60"/>
  <c r="H1897" i="60"/>
  <c r="H1898" i="60"/>
  <c r="H1899" i="60"/>
  <c r="H1900" i="60"/>
  <c r="H1901" i="60"/>
  <c r="H1902" i="60"/>
  <c r="H1903" i="60"/>
  <c r="H1904" i="60"/>
  <c r="H1905" i="60"/>
  <c r="H1906" i="60"/>
  <c r="H1907" i="60"/>
  <c r="H1908" i="60"/>
  <c r="H1909" i="60"/>
  <c r="H1910" i="60"/>
  <c r="H1911" i="60"/>
  <c r="H1912" i="60"/>
  <c r="H1913" i="60"/>
  <c r="H1914" i="60"/>
  <c r="H1915" i="60"/>
  <c r="H1916" i="60"/>
  <c r="H1917" i="60"/>
  <c r="H1918" i="60"/>
  <c r="H1919" i="60"/>
  <c r="H1920" i="60"/>
  <c r="H1921" i="60"/>
  <c r="H1922" i="60"/>
  <c r="H1923" i="60"/>
  <c r="H1924" i="60"/>
  <c r="H1925" i="60"/>
  <c r="H1926" i="60"/>
  <c r="H1927" i="60"/>
  <c r="H1928" i="60"/>
  <c r="H1929" i="60"/>
  <c r="H1930" i="60"/>
  <c r="H1931" i="60"/>
  <c r="H1932" i="60"/>
  <c r="H1933" i="60"/>
  <c r="H1934" i="60"/>
  <c r="H1935" i="60"/>
  <c r="H1936" i="60"/>
  <c r="H1937" i="60"/>
  <c r="H1938" i="60"/>
  <c r="H1939" i="60"/>
  <c r="H1940" i="60"/>
  <c r="H1941" i="60"/>
  <c r="H1942" i="60"/>
  <c r="H1943" i="60"/>
  <c r="H1944" i="60"/>
  <c r="H1945" i="60"/>
  <c r="H1946" i="60"/>
  <c r="H1947" i="60"/>
  <c r="H1948" i="60"/>
  <c r="H1949" i="60"/>
  <c r="H1950" i="60"/>
  <c r="H1951" i="60"/>
  <c r="H1952" i="60"/>
  <c r="H1953" i="60"/>
  <c r="H1954" i="60"/>
  <c r="H1955" i="60"/>
  <c r="H1956" i="60"/>
  <c r="H1957" i="60"/>
  <c r="H1958" i="60"/>
  <c r="H1959" i="60"/>
  <c r="H1960" i="60"/>
  <c r="H1961" i="60"/>
  <c r="H1962" i="60"/>
  <c r="H1963" i="60"/>
  <c r="H1964" i="60"/>
  <c r="H1965" i="60"/>
  <c r="H1966" i="60"/>
  <c r="H1967" i="60"/>
  <c r="H1968" i="60"/>
  <c r="H1969" i="60"/>
  <c r="H1970" i="60"/>
  <c r="H1971" i="60"/>
  <c r="H1972" i="60"/>
  <c r="H1973" i="60"/>
  <c r="H1974" i="60"/>
  <c r="H1975" i="60"/>
  <c r="H1976" i="60"/>
  <c r="H1977" i="60"/>
  <c r="H1978" i="60"/>
  <c r="H1979" i="60"/>
  <c r="H1980" i="60"/>
  <c r="H1981" i="60"/>
  <c r="H1982" i="60"/>
  <c r="H1983" i="60"/>
  <c r="H1984" i="60"/>
  <c r="H1985" i="60"/>
  <c r="H1986" i="60"/>
  <c r="H1987" i="60"/>
  <c r="H1988" i="60"/>
  <c r="H1989" i="60"/>
  <c r="H1990" i="60"/>
  <c r="H1991" i="60"/>
  <c r="H1992" i="60"/>
  <c r="H1993" i="60"/>
  <c r="H1994" i="60"/>
  <c r="H1995" i="60"/>
  <c r="H1996" i="60"/>
  <c r="H1997" i="60"/>
  <c r="H1998" i="60"/>
  <c r="H1999" i="60"/>
  <c r="H2000" i="60"/>
  <c r="I6" i="62"/>
  <c r="K6" i="62" s="1"/>
  <c r="I7" i="62"/>
  <c r="K7" i="62" s="1"/>
  <c r="I8" i="62"/>
  <c r="K8" i="62" s="1"/>
  <c r="I9" i="62"/>
  <c r="K9" i="62"/>
  <c r="I10" i="62"/>
  <c r="K10" i="62" s="1"/>
  <c r="I11" i="62"/>
  <c r="K11" i="62" s="1"/>
  <c r="I12" i="62"/>
  <c r="K12" i="62"/>
  <c r="I13" i="62"/>
  <c r="K13" i="62" s="1"/>
  <c r="I14" i="62"/>
  <c r="K14" i="62" s="1"/>
  <c r="I15" i="62"/>
  <c r="K15" i="62" s="1"/>
  <c r="K25" i="62"/>
  <c r="I16" i="62"/>
  <c r="K16" i="62" s="1"/>
  <c r="I17" i="62"/>
  <c r="K17" i="62" s="1"/>
  <c r="K18" i="62"/>
  <c r="K19" i="62"/>
  <c r="K20" i="62"/>
  <c r="K21" i="62"/>
  <c r="K22" i="62"/>
  <c r="K23" i="62"/>
  <c r="K24" i="62"/>
  <c r="K26" i="62"/>
  <c r="K27" i="62"/>
  <c r="K28" i="62"/>
  <c r="K29" i="62"/>
  <c r="K30" i="62"/>
  <c r="M31" i="62"/>
  <c r="K31" i="62"/>
  <c r="K32" i="62"/>
  <c r="M33" i="62"/>
  <c r="K33" i="62"/>
  <c r="K34" i="62"/>
  <c r="K35" i="62"/>
  <c r="K36" i="62"/>
  <c r="K37" i="62"/>
  <c r="I38" i="62"/>
  <c r="K38" i="62"/>
  <c r="I39" i="62"/>
  <c r="K39" i="62"/>
  <c r="I40" i="62"/>
  <c r="K40" i="62"/>
  <c r="I41" i="62"/>
  <c r="K41" i="62"/>
  <c r="I42" i="62"/>
  <c r="K42" i="62"/>
  <c r="I43" i="62"/>
  <c r="K43" i="62"/>
  <c r="I44" i="62"/>
  <c r="K44" i="62"/>
  <c r="I45" i="62"/>
  <c r="K45" i="62"/>
  <c r="I46" i="62"/>
  <c r="K46" i="62"/>
  <c r="I47" i="62"/>
  <c r="K47" i="62"/>
  <c r="I48" i="62"/>
  <c r="K48" i="62"/>
  <c r="I49" i="62"/>
  <c r="K49" i="62"/>
  <c r="I50" i="62"/>
  <c r="K50" i="62"/>
  <c r="I51" i="62"/>
  <c r="K51" i="62"/>
  <c r="I52" i="62"/>
  <c r="K52" i="62"/>
  <c r="I53" i="62"/>
  <c r="K53" i="62"/>
  <c r="I54" i="62"/>
  <c r="K54" i="62"/>
  <c r="I55" i="62"/>
  <c r="K55" i="62"/>
  <c r="I56" i="62"/>
  <c r="K56" i="62"/>
  <c r="I57" i="62"/>
  <c r="K57" i="62"/>
  <c r="I58" i="62"/>
  <c r="K58" i="62"/>
  <c r="I59" i="62"/>
  <c r="K59" i="62"/>
  <c r="I60" i="62"/>
  <c r="K60" i="62"/>
  <c r="I61" i="62"/>
  <c r="K61" i="62"/>
  <c r="I62" i="62"/>
  <c r="K62" i="62"/>
  <c r="I63" i="62"/>
  <c r="K63" i="62"/>
  <c r="I64" i="62"/>
  <c r="K64" i="62"/>
  <c r="I65" i="62"/>
  <c r="K65" i="62"/>
  <c r="I66" i="62"/>
  <c r="K66" i="62"/>
  <c r="I67" i="62"/>
  <c r="K67" i="62"/>
  <c r="I68" i="62"/>
  <c r="K68" i="62"/>
  <c r="I69" i="62"/>
  <c r="K69" i="62"/>
  <c r="I70" i="62"/>
  <c r="K70" i="62"/>
  <c r="I71" i="62"/>
  <c r="K71" i="62"/>
  <c r="I72" i="62"/>
  <c r="K72" i="62"/>
  <c r="I73" i="62"/>
  <c r="K73" i="62"/>
  <c r="I74" i="62"/>
  <c r="K74" i="62"/>
  <c r="I75" i="62"/>
  <c r="K75" i="62"/>
  <c r="I76" i="62"/>
  <c r="K76" i="62"/>
  <c r="I77" i="62"/>
  <c r="K77" i="62"/>
  <c r="I78" i="62"/>
  <c r="K78" i="62"/>
  <c r="I79" i="62"/>
  <c r="K79" i="62"/>
  <c r="I80" i="62"/>
  <c r="K80" i="62"/>
  <c r="I81" i="62"/>
  <c r="K81" i="62"/>
  <c r="I82" i="62"/>
  <c r="K82" i="62"/>
  <c r="I83" i="62"/>
  <c r="K83" i="62"/>
  <c r="I84" i="62"/>
  <c r="K84" i="62"/>
  <c r="I85" i="62"/>
  <c r="K85" i="62"/>
  <c r="I86" i="62"/>
  <c r="K86" i="62"/>
  <c r="I87" i="62"/>
  <c r="K87" i="62"/>
  <c r="I88" i="62"/>
  <c r="K88" i="62"/>
  <c r="I89" i="62"/>
  <c r="K89" i="62"/>
  <c r="I90" i="62"/>
  <c r="K90" i="62"/>
  <c r="I91" i="62"/>
  <c r="K91" i="62"/>
  <c r="I92" i="62"/>
  <c r="K92" i="62"/>
  <c r="I93" i="62"/>
  <c r="K93" i="62"/>
  <c r="I94" i="62"/>
  <c r="K94" i="62"/>
  <c r="I95" i="62"/>
  <c r="K95" i="62"/>
  <c r="I96" i="62"/>
  <c r="K96" i="62"/>
  <c r="I97" i="62"/>
  <c r="K97" i="62"/>
  <c r="I98" i="62"/>
  <c r="K98" i="62"/>
  <c r="I99" i="62"/>
  <c r="K99" i="62"/>
  <c r="I100" i="62"/>
  <c r="K100" i="62"/>
  <c r="I101" i="62"/>
  <c r="K101" i="62"/>
  <c r="I102" i="62"/>
  <c r="K102" i="62"/>
  <c r="I103" i="62"/>
  <c r="K103" i="62"/>
  <c r="I104" i="62"/>
  <c r="K104" i="62"/>
  <c r="I105" i="62"/>
  <c r="K105" i="62"/>
  <c r="I106" i="62"/>
  <c r="K106" i="62"/>
  <c r="I107" i="62"/>
  <c r="K107" i="62"/>
  <c r="I108" i="62"/>
  <c r="K108" i="62"/>
  <c r="I109" i="62"/>
  <c r="K109" i="62"/>
  <c r="I110" i="62"/>
  <c r="K110" i="62"/>
  <c r="I111" i="62"/>
  <c r="K111" i="62"/>
  <c r="I112" i="62"/>
  <c r="K112" i="62"/>
  <c r="I113" i="62"/>
  <c r="K113" i="62"/>
  <c r="I114" i="62"/>
  <c r="K114" i="62"/>
  <c r="I115" i="62"/>
  <c r="K115" i="62"/>
  <c r="I116" i="62"/>
  <c r="K116" i="62"/>
  <c r="I117" i="62"/>
  <c r="K117" i="62"/>
  <c r="I118" i="62"/>
  <c r="K118" i="62"/>
  <c r="I119" i="62"/>
  <c r="K119" i="62"/>
  <c r="I120" i="62"/>
  <c r="K120" i="62"/>
  <c r="I121" i="62"/>
  <c r="K121" i="62"/>
  <c r="I122" i="62"/>
  <c r="K122" i="62"/>
  <c r="I123" i="62"/>
  <c r="K123" i="62"/>
  <c r="I124" i="62"/>
  <c r="K124" i="62"/>
  <c r="I125" i="62"/>
  <c r="K125" i="62"/>
  <c r="I126" i="62"/>
  <c r="K126" i="62"/>
  <c r="I127" i="62"/>
  <c r="K127" i="62"/>
  <c r="I128" i="62"/>
  <c r="K128" i="62"/>
  <c r="I129" i="62"/>
  <c r="K129" i="62"/>
  <c r="I130" i="62"/>
  <c r="K130" i="62"/>
  <c r="I131" i="62"/>
  <c r="K131" i="62"/>
  <c r="I132" i="62"/>
  <c r="K132" i="62"/>
  <c r="I133" i="62"/>
  <c r="K133" i="62"/>
  <c r="I134" i="62"/>
  <c r="K134" i="62"/>
  <c r="I135" i="62"/>
  <c r="K135" i="62"/>
  <c r="I136" i="62"/>
  <c r="K136" i="62"/>
  <c r="I137" i="62"/>
  <c r="K137" i="62"/>
  <c r="I138" i="62"/>
  <c r="K138" i="62"/>
  <c r="I139" i="62"/>
  <c r="K139" i="62"/>
  <c r="I140" i="62"/>
  <c r="K140" i="62"/>
  <c r="I141" i="62"/>
  <c r="K141" i="62"/>
  <c r="I142" i="62"/>
  <c r="K142" i="62"/>
  <c r="I143" i="62"/>
  <c r="K143" i="62"/>
  <c r="I144" i="62"/>
  <c r="K144" i="62"/>
  <c r="I145" i="62"/>
  <c r="K145" i="62"/>
  <c r="I146" i="62"/>
  <c r="K146" i="62"/>
  <c r="I147" i="62"/>
  <c r="K147" i="62"/>
  <c r="I148" i="62"/>
  <c r="K148" i="62"/>
  <c r="I149" i="62"/>
  <c r="K149" i="62"/>
  <c r="I150" i="62"/>
  <c r="K150" i="62"/>
  <c r="I151" i="62"/>
  <c r="K151" i="62"/>
  <c r="I152" i="62"/>
  <c r="K152" i="62"/>
  <c r="I153" i="62"/>
  <c r="K153" i="62"/>
  <c r="I154" i="62"/>
  <c r="K154" i="62"/>
  <c r="I155" i="62"/>
  <c r="K155" i="62"/>
  <c r="I156" i="62"/>
  <c r="K156" i="62"/>
  <c r="I157" i="62"/>
  <c r="K157" i="62"/>
  <c r="I158" i="62"/>
  <c r="K158" i="62"/>
  <c r="I159" i="62"/>
  <c r="K159" i="62"/>
  <c r="I160" i="62"/>
  <c r="K160" i="62"/>
  <c r="I161" i="62"/>
  <c r="K161" i="62"/>
  <c r="I162" i="62"/>
  <c r="K162" i="62"/>
  <c r="I163" i="62"/>
  <c r="K163" i="62"/>
  <c r="I164" i="62"/>
  <c r="K164" i="62"/>
  <c r="I165" i="62"/>
  <c r="K165" i="62"/>
  <c r="I166" i="62"/>
  <c r="K166" i="62"/>
  <c r="I167" i="62"/>
  <c r="K167" i="62"/>
  <c r="I168" i="62"/>
  <c r="K168" i="62"/>
  <c r="I169" i="62"/>
  <c r="K169" i="62"/>
  <c r="I170" i="62"/>
  <c r="K170" i="62"/>
  <c r="I171" i="62"/>
  <c r="K171" i="62"/>
  <c r="I172" i="62"/>
  <c r="K172" i="62"/>
  <c r="I173" i="62"/>
  <c r="K173" i="62"/>
  <c r="I174" i="62"/>
  <c r="K174" i="62"/>
  <c r="I175" i="62"/>
  <c r="K175" i="62"/>
  <c r="I176" i="62"/>
  <c r="K176" i="62"/>
  <c r="I177" i="62"/>
  <c r="K177" i="62"/>
  <c r="I178" i="62"/>
  <c r="K178" i="62"/>
  <c r="I179" i="62"/>
  <c r="K179" i="62"/>
  <c r="I180" i="62"/>
  <c r="K180" i="62"/>
  <c r="I181" i="62"/>
  <c r="K181" i="62"/>
  <c r="I182" i="62"/>
  <c r="K182" i="62"/>
  <c r="I183" i="62"/>
  <c r="K183" i="62"/>
  <c r="I184" i="62"/>
  <c r="K184" i="62"/>
  <c r="I185" i="62"/>
  <c r="K185" i="62"/>
  <c r="I186" i="62"/>
  <c r="K186" i="62"/>
  <c r="I187" i="62"/>
  <c r="K187" i="62"/>
  <c r="I188" i="62"/>
  <c r="K188" i="62"/>
  <c r="I189" i="62"/>
  <c r="K189" i="62"/>
  <c r="I190" i="62"/>
  <c r="K190" i="62"/>
  <c r="I191" i="62"/>
  <c r="K191" i="62"/>
  <c r="I192" i="62"/>
  <c r="K192" i="62"/>
  <c r="I193" i="62"/>
  <c r="K193" i="62"/>
  <c r="I194" i="62"/>
  <c r="K194" i="62"/>
  <c r="I195" i="62"/>
  <c r="K195" i="62"/>
  <c r="I196" i="62"/>
  <c r="K196" i="62"/>
  <c r="I197" i="62"/>
  <c r="K197" i="62"/>
  <c r="I198" i="62"/>
  <c r="K198" i="62"/>
  <c r="I199" i="62"/>
  <c r="K199" i="62"/>
  <c r="I200" i="62"/>
  <c r="K200" i="62"/>
  <c r="I201" i="62"/>
  <c r="K201" i="62"/>
  <c r="I202" i="62"/>
  <c r="K202" i="62"/>
  <c r="I203" i="62"/>
  <c r="K203" i="62"/>
  <c r="I204" i="62"/>
  <c r="K204" i="62"/>
  <c r="I205" i="62"/>
  <c r="K205" i="62"/>
  <c r="I206" i="62"/>
  <c r="K206" i="62"/>
  <c r="I207" i="62"/>
  <c r="K207" i="62"/>
  <c r="I208" i="62"/>
  <c r="K208" i="62"/>
  <c r="I209" i="62"/>
  <c r="K209" i="62"/>
  <c r="I210" i="62"/>
  <c r="K210" i="62"/>
  <c r="I211" i="62"/>
  <c r="K211" i="62"/>
  <c r="I212" i="62"/>
  <c r="K212" i="62"/>
  <c r="I213" i="62"/>
  <c r="K213" i="62"/>
  <c r="I214" i="62"/>
  <c r="K214" i="62"/>
  <c r="I215" i="62"/>
  <c r="K215" i="62"/>
  <c r="I216" i="62"/>
  <c r="K216" i="62"/>
  <c r="I217" i="62"/>
  <c r="K217" i="62"/>
  <c r="I218" i="62"/>
  <c r="K218" i="62"/>
  <c r="I219" i="62"/>
  <c r="K219" i="62"/>
  <c r="I220" i="62"/>
  <c r="K220" i="62"/>
  <c r="I221" i="62"/>
  <c r="K221" i="62"/>
  <c r="I222" i="62"/>
  <c r="K222" i="62"/>
  <c r="I223" i="62"/>
  <c r="K223" i="62"/>
  <c r="I224" i="62"/>
  <c r="K224" i="62"/>
  <c r="I225" i="62"/>
  <c r="K225" i="62"/>
  <c r="I226" i="62"/>
  <c r="K226" i="62"/>
  <c r="I227" i="62"/>
  <c r="K227" i="62"/>
  <c r="I228" i="62"/>
  <c r="K228" i="62"/>
  <c r="I229" i="62"/>
  <c r="K229" i="62"/>
  <c r="I230" i="62"/>
  <c r="K230" i="62"/>
  <c r="I231" i="62"/>
  <c r="K231" i="62"/>
  <c r="I232" i="62"/>
  <c r="K232" i="62"/>
  <c r="I233" i="62"/>
  <c r="K233" i="62"/>
  <c r="I234" i="62"/>
  <c r="K234" i="62"/>
  <c r="I235" i="62"/>
  <c r="K235" i="62"/>
  <c r="I236" i="62"/>
  <c r="K236" i="62"/>
  <c r="I237" i="62"/>
  <c r="K237" i="62"/>
  <c r="I238" i="62"/>
  <c r="K238" i="62"/>
  <c r="I239" i="62"/>
  <c r="K239" i="62"/>
  <c r="I240" i="62"/>
  <c r="K240" i="62"/>
  <c r="I241" i="62"/>
  <c r="K241" i="62"/>
  <c r="I242" i="62"/>
  <c r="K242" i="62"/>
  <c r="I243" i="62"/>
  <c r="K243" i="62"/>
  <c r="I244" i="62"/>
  <c r="K244" i="62"/>
  <c r="I245" i="62"/>
  <c r="K245" i="62"/>
  <c r="I246" i="62"/>
  <c r="K246" i="62"/>
  <c r="I247" i="62"/>
  <c r="K247" i="62"/>
  <c r="I248" i="62"/>
  <c r="K248" i="62"/>
  <c r="I249" i="62"/>
  <c r="K249" i="62"/>
  <c r="I250" i="62"/>
  <c r="K250" i="62"/>
  <c r="I251" i="62"/>
  <c r="K251" i="62"/>
  <c r="I252" i="62"/>
  <c r="K252" i="62"/>
  <c r="I253" i="62"/>
  <c r="K253" i="62"/>
  <c r="I254" i="62"/>
  <c r="K254" i="62"/>
  <c r="I255" i="62"/>
  <c r="K255" i="62"/>
  <c r="I256" i="62"/>
  <c r="K256" i="62"/>
  <c r="I257" i="62"/>
  <c r="K257" i="62"/>
  <c r="I258" i="62"/>
  <c r="K258" i="62"/>
  <c r="I259" i="62"/>
  <c r="K259" i="62"/>
  <c r="I260" i="62"/>
  <c r="K260" i="62"/>
  <c r="I261" i="62"/>
  <c r="K261" i="62"/>
  <c r="I262" i="62"/>
  <c r="K262" i="62"/>
  <c r="I263" i="62"/>
  <c r="K263" i="62"/>
  <c r="I264" i="62"/>
  <c r="K264" i="62"/>
  <c r="I265" i="62"/>
  <c r="K265" i="62"/>
  <c r="I266" i="62"/>
  <c r="K266" i="62"/>
  <c r="I267" i="62"/>
  <c r="K267" i="62"/>
  <c r="I268" i="62"/>
  <c r="K268" i="62"/>
  <c r="I269" i="62"/>
  <c r="K269" i="62"/>
  <c r="I270" i="62"/>
  <c r="K270" i="62"/>
  <c r="I271" i="62"/>
  <c r="K271" i="62"/>
  <c r="I272" i="62"/>
  <c r="K272" i="62"/>
  <c r="I273" i="62"/>
  <c r="K273" i="62"/>
  <c r="I274" i="62"/>
  <c r="K274" i="62"/>
  <c r="I275" i="62"/>
  <c r="K275" i="62"/>
  <c r="I276" i="62"/>
  <c r="K276" i="62"/>
  <c r="I277" i="62"/>
  <c r="K277" i="62"/>
  <c r="I278" i="62"/>
  <c r="K278" i="62"/>
  <c r="I279" i="62"/>
  <c r="K279" i="62"/>
  <c r="I280" i="62"/>
  <c r="K280" i="62"/>
  <c r="I281" i="62"/>
  <c r="K281" i="62"/>
  <c r="I282" i="62"/>
  <c r="K282" i="62"/>
  <c r="I283" i="62"/>
  <c r="K283" i="62"/>
  <c r="I284" i="62"/>
  <c r="K284" i="62"/>
  <c r="I285" i="62"/>
  <c r="K285" i="62"/>
  <c r="I286" i="62"/>
  <c r="K286" i="62"/>
  <c r="I287" i="62"/>
  <c r="K287" i="62"/>
  <c r="I288" i="62"/>
  <c r="K288" i="62"/>
  <c r="I289" i="62"/>
  <c r="K289" i="62"/>
  <c r="I290" i="62"/>
  <c r="K290" i="62"/>
  <c r="I291" i="62"/>
  <c r="K291" i="62"/>
  <c r="I292" i="62"/>
  <c r="K292" i="62"/>
  <c r="I293" i="62"/>
  <c r="K293" i="62"/>
  <c r="I294" i="62"/>
  <c r="K294" i="62"/>
  <c r="I295" i="62"/>
  <c r="K295" i="62"/>
  <c r="I296" i="62"/>
  <c r="K296" i="62"/>
  <c r="I297" i="62"/>
  <c r="K297" i="62"/>
  <c r="I298" i="62"/>
  <c r="K298" i="62"/>
  <c r="I299" i="62"/>
  <c r="K299" i="62"/>
  <c r="I300" i="62"/>
  <c r="K300" i="62"/>
  <c r="I301" i="62"/>
  <c r="K301" i="62"/>
  <c r="I302" i="62"/>
  <c r="K302" i="62"/>
  <c r="I303" i="62"/>
  <c r="K303" i="62"/>
  <c r="I304" i="62"/>
  <c r="K304" i="62"/>
  <c r="I305" i="62"/>
  <c r="K305" i="62"/>
  <c r="I306" i="62"/>
  <c r="K306" i="62"/>
  <c r="I307" i="62"/>
  <c r="K307" i="62"/>
  <c r="I308" i="62"/>
  <c r="K308" i="62"/>
  <c r="I309" i="62"/>
  <c r="K309" i="62"/>
  <c r="I310" i="62"/>
  <c r="K310" i="62"/>
  <c r="I311" i="62"/>
  <c r="K311" i="62"/>
  <c r="I312" i="62"/>
  <c r="K312" i="62"/>
  <c r="I313" i="62"/>
  <c r="K313" i="62"/>
  <c r="I314" i="62"/>
  <c r="K314" i="62"/>
  <c r="I315" i="62"/>
  <c r="K315" i="62"/>
  <c r="I316" i="62"/>
  <c r="K316" i="62"/>
  <c r="I317" i="62"/>
  <c r="K317" i="62"/>
  <c r="I318" i="62"/>
  <c r="K318" i="62"/>
  <c r="I319" i="62"/>
  <c r="K319" i="62"/>
  <c r="I320" i="62"/>
  <c r="K320" i="62"/>
  <c r="I321" i="62"/>
  <c r="K321" i="62"/>
  <c r="I322" i="62"/>
  <c r="K322" i="62"/>
  <c r="I323" i="62"/>
  <c r="K323" i="62"/>
  <c r="I324" i="62"/>
  <c r="K324" i="62"/>
  <c r="I325" i="62"/>
  <c r="K325" i="62"/>
  <c r="I326" i="62"/>
  <c r="K326" i="62"/>
  <c r="I327" i="62"/>
  <c r="K327" i="62"/>
  <c r="I328" i="62"/>
  <c r="K328" i="62"/>
  <c r="I329" i="62"/>
  <c r="K329" i="62"/>
  <c r="I330" i="62"/>
  <c r="K330" i="62"/>
  <c r="I331" i="62"/>
  <c r="K331" i="62"/>
  <c r="I332" i="62"/>
  <c r="K332" i="62"/>
  <c r="I333" i="62"/>
  <c r="K333" i="62"/>
  <c r="I334" i="62"/>
  <c r="K334" i="62"/>
  <c r="I335" i="62"/>
  <c r="K335" i="62"/>
  <c r="I336" i="62"/>
  <c r="K336" i="62"/>
  <c r="I337" i="62"/>
  <c r="K337" i="62"/>
  <c r="I338" i="62"/>
  <c r="K338" i="62"/>
  <c r="I339" i="62"/>
  <c r="K339" i="62"/>
  <c r="I340" i="62"/>
  <c r="K340" i="62"/>
  <c r="I341" i="62"/>
  <c r="K341" i="62"/>
  <c r="I342" i="62"/>
  <c r="K342" i="62"/>
  <c r="I343" i="62"/>
  <c r="K343" i="62"/>
  <c r="I344" i="62"/>
  <c r="K344" i="62"/>
  <c r="I345" i="62"/>
  <c r="K345" i="62"/>
  <c r="I346" i="62"/>
  <c r="K346" i="62"/>
  <c r="I347" i="62"/>
  <c r="K347" i="62"/>
  <c r="I348" i="62"/>
  <c r="K348" i="62"/>
  <c r="I349" i="62"/>
  <c r="K349" i="62"/>
  <c r="I350" i="62"/>
  <c r="K350" i="62"/>
  <c r="I351" i="62"/>
  <c r="K351" i="62"/>
  <c r="I352" i="62"/>
  <c r="K352" i="62"/>
  <c r="I353" i="62"/>
  <c r="K353" i="62"/>
  <c r="I354" i="62"/>
  <c r="K354" i="62"/>
  <c r="I355" i="62"/>
  <c r="K355" i="62"/>
  <c r="I356" i="62"/>
  <c r="K356" i="62"/>
  <c r="I357" i="62"/>
  <c r="K357" i="62"/>
  <c r="I358" i="62"/>
  <c r="K358" i="62"/>
  <c r="I359" i="62"/>
  <c r="K359" i="62"/>
  <c r="I360" i="62"/>
  <c r="K360" i="62"/>
  <c r="I361" i="62"/>
  <c r="K361" i="62"/>
  <c r="I362" i="62"/>
  <c r="K362" i="62"/>
  <c r="I363" i="62"/>
  <c r="K363" i="62"/>
  <c r="I364" i="62"/>
  <c r="K364" i="62"/>
  <c r="I365" i="62"/>
  <c r="K365" i="62"/>
  <c r="I366" i="62"/>
  <c r="K366" i="62"/>
  <c r="I367" i="62"/>
  <c r="K367" i="62"/>
  <c r="I368" i="62"/>
  <c r="K368" i="62"/>
  <c r="I369" i="62"/>
  <c r="K369" i="62"/>
  <c r="I370" i="62"/>
  <c r="K370" i="62"/>
  <c r="I371" i="62"/>
  <c r="K371" i="62"/>
  <c r="I372" i="62"/>
  <c r="K372" i="62"/>
  <c r="I373" i="62"/>
  <c r="K373" i="62"/>
  <c r="I374" i="62"/>
  <c r="K374" i="62"/>
  <c r="I375" i="62"/>
  <c r="K375" i="62"/>
  <c r="I376" i="62"/>
  <c r="K376" i="62"/>
  <c r="I377" i="62"/>
  <c r="K377" i="62"/>
  <c r="I378" i="62"/>
  <c r="K378" i="62"/>
  <c r="I379" i="62"/>
  <c r="K379" i="62"/>
  <c r="I380" i="62"/>
  <c r="K380" i="62"/>
  <c r="I381" i="62"/>
  <c r="K381" i="62"/>
  <c r="I382" i="62"/>
  <c r="K382" i="62"/>
  <c r="I383" i="62"/>
  <c r="K383" i="62"/>
  <c r="I384" i="62"/>
  <c r="K384" i="62"/>
  <c r="I385" i="62"/>
  <c r="K385" i="62"/>
  <c r="I386" i="62"/>
  <c r="K386" i="62"/>
  <c r="I387" i="62"/>
  <c r="K387" i="62"/>
  <c r="I388" i="62"/>
  <c r="K388" i="62"/>
  <c r="I389" i="62"/>
  <c r="K389" i="62"/>
  <c r="I390" i="62"/>
  <c r="K390" i="62"/>
  <c r="I391" i="62"/>
  <c r="K391" i="62"/>
  <c r="I392" i="62"/>
  <c r="K392" i="62"/>
  <c r="I393" i="62"/>
  <c r="K393" i="62"/>
  <c r="I394" i="62"/>
  <c r="K394" i="62"/>
  <c r="I395" i="62"/>
  <c r="K395" i="62"/>
  <c r="I396" i="62"/>
  <c r="K396" i="62"/>
  <c r="I397" i="62"/>
  <c r="K397" i="62"/>
  <c r="I398" i="62"/>
  <c r="K398" i="62"/>
  <c r="I399" i="62"/>
  <c r="K399" i="62"/>
  <c r="I400" i="62"/>
  <c r="K400" i="62"/>
  <c r="I401" i="62"/>
  <c r="K401" i="62"/>
  <c r="I402" i="62"/>
  <c r="K402" i="62"/>
  <c r="I403" i="62"/>
  <c r="K403" i="62"/>
  <c r="I404" i="62"/>
  <c r="K404" i="62"/>
  <c r="I405" i="62"/>
  <c r="K405" i="62"/>
  <c r="I406" i="62"/>
  <c r="K406" i="62"/>
  <c r="I407" i="62"/>
  <c r="K407" i="62"/>
  <c r="I408" i="62"/>
  <c r="K408" i="62"/>
  <c r="I409" i="62"/>
  <c r="K409" i="62"/>
  <c r="I410" i="62"/>
  <c r="K410" i="62"/>
  <c r="I411" i="62"/>
  <c r="K411" i="62"/>
  <c r="I412" i="62"/>
  <c r="K412" i="62"/>
  <c r="I413" i="62"/>
  <c r="K413" i="62"/>
  <c r="I414" i="62"/>
  <c r="K414" i="62"/>
  <c r="I415" i="62"/>
  <c r="K415" i="62"/>
  <c r="I416" i="62"/>
  <c r="K416" i="62"/>
  <c r="I417" i="62"/>
  <c r="K417" i="62"/>
  <c r="I418" i="62"/>
  <c r="K418" i="62"/>
  <c r="I419" i="62"/>
  <c r="K419" i="62"/>
  <c r="I420" i="62"/>
  <c r="K420" i="62"/>
  <c r="I421" i="62"/>
  <c r="K421" i="62"/>
  <c r="I422" i="62"/>
  <c r="K422" i="62"/>
  <c r="I423" i="62"/>
  <c r="K423" i="62"/>
  <c r="I424" i="62"/>
  <c r="K424" i="62"/>
  <c r="I425" i="62"/>
  <c r="K425" i="62"/>
  <c r="I426" i="62"/>
  <c r="K426" i="62"/>
  <c r="I427" i="62"/>
  <c r="K427" i="62"/>
  <c r="I428" i="62"/>
  <c r="K428" i="62"/>
  <c r="I429" i="62"/>
  <c r="K429" i="62"/>
  <c r="I430" i="62"/>
  <c r="K430" i="62"/>
  <c r="I431" i="62"/>
  <c r="K431" i="62"/>
  <c r="I432" i="62"/>
  <c r="K432" i="62"/>
  <c r="I433" i="62"/>
  <c r="K433" i="62"/>
  <c r="I434" i="62"/>
  <c r="K434" i="62"/>
  <c r="I435" i="62"/>
  <c r="K435" i="62"/>
  <c r="I436" i="62"/>
  <c r="K436" i="62"/>
  <c r="I437" i="62"/>
  <c r="K437" i="62"/>
  <c r="I438" i="62"/>
  <c r="K438" i="62"/>
  <c r="I439" i="62"/>
  <c r="K439" i="62"/>
  <c r="I440" i="62"/>
  <c r="K440" i="62"/>
  <c r="I441" i="62"/>
  <c r="K441" i="62"/>
  <c r="I442" i="62"/>
  <c r="K442" i="62"/>
  <c r="I443" i="62"/>
  <c r="K443" i="62"/>
  <c r="I444" i="62"/>
  <c r="K444" i="62"/>
  <c r="I445" i="62"/>
  <c r="K445" i="62"/>
  <c r="I446" i="62"/>
  <c r="K446" i="62"/>
  <c r="I447" i="62"/>
  <c r="K447" i="62"/>
  <c r="I448" i="62"/>
  <c r="K448" i="62"/>
  <c r="I449" i="62"/>
  <c r="K449" i="62"/>
  <c r="I450" i="62"/>
  <c r="K450" i="62"/>
  <c r="I451" i="62"/>
  <c r="K451" i="62"/>
  <c r="I452" i="62"/>
  <c r="K452" i="62"/>
  <c r="I453" i="62"/>
  <c r="K453" i="62"/>
  <c r="I454" i="62"/>
  <c r="K454" i="62"/>
  <c r="I455" i="62"/>
  <c r="K455" i="62"/>
  <c r="I456" i="62"/>
  <c r="K456" i="62"/>
  <c r="I457" i="62"/>
  <c r="K457" i="62"/>
  <c r="I458" i="62"/>
  <c r="K458" i="62"/>
  <c r="I459" i="62"/>
  <c r="K459" i="62"/>
  <c r="I460" i="62"/>
  <c r="K460" i="62"/>
  <c r="I461" i="62"/>
  <c r="K461" i="62"/>
  <c r="I462" i="62"/>
  <c r="K462" i="62"/>
  <c r="I463" i="62"/>
  <c r="K463" i="62"/>
  <c r="I464" i="62"/>
  <c r="K464" i="62"/>
  <c r="I465" i="62"/>
  <c r="K465" i="62"/>
  <c r="I466" i="62"/>
  <c r="K466" i="62"/>
  <c r="I467" i="62"/>
  <c r="K467" i="62"/>
  <c r="I468" i="62"/>
  <c r="K468" i="62"/>
  <c r="I469" i="62"/>
  <c r="K469" i="62"/>
  <c r="I470" i="62"/>
  <c r="K470" i="62"/>
  <c r="I471" i="62"/>
  <c r="K471" i="62"/>
  <c r="I472" i="62"/>
  <c r="K472" i="62"/>
  <c r="I473" i="62"/>
  <c r="K473" i="62"/>
  <c r="I474" i="62"/>
  <c r="K474" i="62"/>
  <c r="I475" i="62"/>
  <c r="K475" i="62"/>
  <c r="I476" i="62"/>
  <c r="K476" i="62"/>
  <c r="I477" i="62"/>
  <c r="K477" i="62"/>
  <c r="I478" i="62"/>
  <c r="K478" i="62"/>
  <c r="I479" i="62"/>
  <c r="K479" i="62"/>
  <c r="I480" i="62"/>
  <c r="K480" i="62"/>
  <c r="I481" i="62"/>
  <c r="K481" i="62"/>
  <c r="I482" i="62"/>
  <c r="K482" i="62"/>
  <c r="I483" i="62"/>
  <c r="K483" i="62"/>
  <c r="I484" i="62"/>
  <c r="K484" i="62"/>
  <c r="I485" i="62"/>
  <c r="K485" i="62"/>
  <c r="I486" i="62"/>
  <c r="K486" i="62"/>
  <c r="I487" i="62"/>
  <c r="K487" i="62"/>
  <c r="I488" i="62"/>
  <c r="K488" i="62"/>
  <c r="I489" i="62"/>
  <c r="K489" i="62"/>
  <c r="I490" i="62"/>
  <c r="K490" i="62"/>
  <c r="I491" i="62"/>
  <c r="K491" i="62"/>
  <c r="I492" i="62"/>
  <c r="K492" i="62"/>
  <c r="I493" i="62"/>
  <c r="K493" i="62"/>
  <c r="I494" i="62"/>
  <c r="K494" i="62"/>
  <c r="I495" i="62"/>
  <c r="K495" i="62"/>
  <c r="I496" i="62"/>
  <c r="K496" i="62"/>
  <c r="I497" i="62"/>
  <c r="K497" i="62"/>
  <c r="I498" i="62"/>
  <c r="K498" i="62"/>
  <c r="I499" i="62"/>
  <c r="K499" i="62"/>
  <c r="I500" i="62"/>
  <c r="K500" i="62"/>
  <c r="I501" i="62"/>
  <c r="K501" i="62"/>
  <c r="I502" i="62"/>
  <c r="K502" i="62"/>
  <c r="I503" i="62"/>
  <c r="K503" i="62"/>
  <c r="I504" i="62"/>
  <c r="K504" i="62"/>
  <c r="I505" i="62"/>
  <c r="K505" i="62"/>
  <c r="I506" i="62"/>
  <c r="K506" i="62"/>
  <c r="I507" i="62"/>
  <c r="K507" i="62"/>
  <c r="I508" i="62"/>
  <c r="K508" i="62"/>
  <c r="I509" i="62"/>
  <c r="K509" i="62"/>
  <c r="I510" i="62"/>
  <c r="K510" i="62"/>
  <c r="I511" i="62"/>
  <c r="K511" i="62"/>
  <c r="I512" i="62"/>
  <c r="K512" i="62"/>
  <c r="I513" i="62"/>
  <c r="K513" i="62"/>
  <c r="I514" i="62"/>
  <c r="K514" i="62"/>
  <c r="I515" i="62"/>
  <c r="K515" i="62"/>
  <c r="I516" i="62"/>
  <c r="K516" i="62"/>
  <c r="I517" i="62"/>
  <c r="K517" i="62"/>
  <c r="I518" i="62"/>
  <c r="K518" i="62"/>
  <c r="I519" i="62"/>
  <c r="K519" i="62"/>
  <c r="I520" i="62"/>
  <c r="K520" i="62"/>
  <c r="I521" i="62"/>
  <c r="K521" i="62"/>
  <c r="I522" i="62"/>
  <c r="K522" i="62"/>
  <c r="I523" i="62"/>
  <c r="K523" i="62"/>
  <c r="I524" i="62"/>
  <c r="K524" i="62"/>
  <c r="I525" i="62"/>
  <c r="K525" i="62"/>
  <c r="I526" i="62"/>
  <c r="K526" i="62"/>
  <c r="I527" i="62"/>
  <c r="K527" i="62"/>
  <c r="I528" i="62"/>
  <c r="K528" i="62"/>
  <c r="I529" i="62"/>
  <c r="K529" i="62"/>
  <c r="I530" i="62"/>
  <c r="K530" i="62"/>
  <c r="I531" i="62"/>
  <c r="K531" i="62"/>
  <c r="I532" i="62"/>
  <c r="K532" i="62"/>
  <c r="I533" i="62"/>
  <c r="K533" i="62"/>
  <c r="I534" i="62"/>
  <c r="K534" i="62"/>
  <c r="I535" i="62"/>
  <c r="K535" i="62"/>
  <c r="I536" i="62"/>
  <c r="K536" i="62"/>
  <c r="I537" i="62"/>
  <c r="K537" i="62"/>
  <c r="I538" i="62"/>
  <c r="K538" i="62"/>
  <c r="I539" i="62"/>
  <c r="K539" i="62"/>
  <c r="I540" i="62"/>
  <c r="K540" i="62"/>
  <c r="I541" i="62"/>
  <c r="K541" i="62"/>
  <c r="I542" i="62"/>
  <c r="K542" i="62"/>
  <c r="I543" i="62"/>
  <c r="K543" i="62"/>
  <c r="I544" i="62"/>
  <c r="K544" i="62"/>
  <c r="I545" i="62"/>
  <c r="K545" i="62"/>
  <c r="I546" i="62"/>
  <c r="K546" i="62"/>
  <c r="I547" i="62"/>
  <c r="K547" i="62"/>
  <c r="I548" i="62"/>
  <c r="K548" i="62"/>
  <c r="I549" i="62"/>
  <c r="K549" i="62"/>
  <c r="I550" i="62"/>
  <c r="K550" i="62"/>
  <c r="I551" i="62"/>
  <c r="K551" i="62"/>
  <c r="I552" i="62"/>
  <c r="K552" i="62"/>
  <c r="I553" i="62"/>
  <c r="K553" i="62"/>
  <c r="I554" i="62"/>
  <c r="K554" i="62"/>
  <c r="I555" i="62"/>
  <c r="K555" i="62"/>
  <c r="I556" i="62"/>
  <c r="K556" i="62"/>
  <c r="I557" i="62"/>
  <c r="K557" i="62"/>
  <c r="I558" i="62"/>
  <c r="K558" i="62"/>
  <c r="I559" i="62"/>
  <c r="K559" i="62"/>
  <c r="I560" i="62"/>
  <c r="K560" i="62"/>
  <c r="I561" i="62"/>
  <c r="K561" i="62"/>
  <c r="I562" i="62"/>
  <c r="K562" i="62"/>
  <c r="I563" i="62"/>
  <c r="K563" i="62"/>
  <c r="I564" i="62"/>
  <c r="K564" i="62"/>
  <c r="I565" i="62"/>
  <c r="K565" i="62"/>
  <c r="I566" i="62"/>
  <c r="K566" i="62"/>
  <c r="I567" i="62"/>
  <c r="K567" i="62"/>
  <c r="I568" i="62"/>
  <c r="K568" i="62"/>
  <c r="I569" i="62"/>
  <c r="K569" i="62"/>
  <c r="I570" i="62"/>
  <c r="K570" i="62"/>
  <c r="I571" i="62"/>
  <c r="K571" i="62"/>
  <c r="I572" i="62"/>
  <c r="K572" i="62"/>
  <c r="I573" i="62"/>
  <c r="K573" i="62"/>
  <c r="I574" i="62"/>
  <c r="K574" i="62"/>
  <c r="I575" i="62"/>
  <c r="K575" i="62"/>
  <c r="I576" i="62"/>
  <c r="K576" i="62"/>
  <c r="I577" i="62"/>
  <c r="K577" i="62"/>
  <c r="I578" i="62"/>
  <c r="K578" i="62"/>
  <c r="I579" i="62"/>
  <c r="K579" i="62"/>
  <c r="I580" i="62"/>
  <c r="K580" i="62"/>
  <c r="I581" i="62"/>
  <c r="K581" i="62"/>
  <c r="I582" i="62"/>
  <c r="K582" i="62"/>
  <c r="I583" i="62"/>
  <c r="K583" i="62"/>
  <c r="I584" i="62"/>
  <c r="K584" i="62"/>
  <c r="I585" i="62"/>
  <c r="K585" i="62"/>
  <c r="I586" i="62"/>
  <c r="K586" i="62"/>
  <c r="I587" i="62"/>
  <c r="K587" i="62"/>
  <c r="I588" i="62"/>
  <c r="K588" i="62"/>
  <c r="I589" i="62"/>
  <c r="K589" i="62"/>
  <c r="I590" i="62"/>
  <c r="K590" i="62"/>
  <c r="I591" i="62"/>
  <c r="K591" i="62"/>
  <c r="I592" i="62"/>
  <c r="K592" i="62"/>
  <c r="I593" i="62"/>
  <c r="K593" i="62"/>
  <c r="I594" i="62"/>
  <c r="K594" i="62"/>
  <c r="I595" i="62"/>
  <c r="K595" i="62"/>
  <c r="I596" i="62"/>
  <c r="K596" i="62"/>
  <c r="I597" i="62"/>
  <c r="K597" i="62"/>
  <c r="I598" i="62"/>
  <c r="K598" i="62"/>
  <c r="I599" i="62"/>
  <c r="K599" i="62"/>
  <c r="I600" i="62"/>
  <c r="K600" i="62"/>
  <c r="I601" i="62"/>
  <c r="K601" i="62"/>
  <c r="I602" i="62"/>
  <c r="K602" i="62"/>
  <c r="I603" i="62"/>
  <c r="K603" i="62"/>
  <c r="I604" i="62"/>
  <c r="K604" i="62"/>
  <c r="I605" i="62"/>
  <c r="K605" i="62"/>
  <c r="I606" i="62"/>
  <c r="K606" i="62"/>
  <c r="I607" i="62"/>
  <c r="K607" i="62"/>
  <c r="I608" i="62"/>
  <c r="K608" i="62"/>
  <c r="I609" i="62"/>
  <c r="K609" i="62"/>
  <c r="I610" i="62"/>
  <c r="K610" i="62"/>
  <c r="I611" i="62"/>
  <c r="K611" i="62"/>
  <c r="I612" i="62"/>
  <c r="K612" i="62"/>
  <c r="I613" i="62"/>
  <c r="K613" i="62"/>
  <c r="I614" i="62"/>
  <c r="K614" i="62"/>
  <c r="I615" i="62"/>
  <c r="K615" i="62"/>
  <c r="I616" i="62"/>
  <c r="K616" i="62"/>
  <c r="I617" i="62"/>
  <c r="K617" i="62"/>
  <c r="I618" i="62"/>
  <c r="K618" i="62"/>
  <c r="I619" i="62"/>
  <c r="K619" i="62"/>
  <c r="I620" i="62"/>
  <c r="K620" i="62"/>
  <c r="I621" i="62"/>
  <c r="K621" i="62"/>
  <c r="I622" i="62"/>
  <c r="K622" i="62"/>
  <c r="I623" i="62"/>
  <c r="K623" i="62"/>
  <c r="I624" i="62"/>
  <c r="K624" i="62"/>
  <c r="I625" i="62"/>
  <c r="K625" i="62"/>
  <c r="I626" i="62"/>
  <c r="K626" i="62"/>
  <c r="I627" i="62"/>
  <c r="K627" i="62"/>
  <c r="I628" i="62"/>
  <c r="K628" i="62"/>
  <c r="I629" i="62"/>
  <c r="K629" i="62"/>
  <c r="I630" i="62"/>
  <c r="K630" i="62"/>
  <c r="I631" i="62"/>
  <c r="K631" i="62"/>
  <c r="I632" i="62"/>
  <c r="K632" i="62"/>
  <c r="I633" i="62"/>
  <c r="K633" i="62"/>
  <c r="I634" i="62"/>
  <c r="K634" i="62"/>
  <c r="I635" i="62"/>
  <c r="K635" i="62"/>
  <c r="I636" i="62"/>
  <c r="K636" i="62"/>
  <c r="I637" i="62"/>
  <c r="K637" i="62"/>
  <c r="I638" i="62"/>
  <c r="K638" i="62"/>
  <c r="I639" i="62"/>
  <c r="K639" i="62"/>
  <c r="I640" i="62"/>
  <c r="K640" i="62"/>
  <c r="I641" i="62"/>
  <c r="K641" i="62"/>
  <c r="I642" i="62"/>
  <c r="K642" i="62"/>
  <c r="I643" i="62"/>
  <c r="K643" i="62"/>
  <c r="I644" i="62"/>
  <c r="K644" i="62"/>
  <c r="I645" i="62"/>
  <c r="K645" i="62"/>
  <c r="I646" i="62"/>
  <c r="K646" i="62"/>
  <c r="I647" i="62"/>
  <c r="K647" i="62"/>
  <c r="I648" i="62"/>
  <c r="K648" i="62"/>
  <c r="I649" i="62"/>
  <c r="K649" i="62"/>
  <c r="I650" i="62"/>
  <c r="K650" i="62"/>
  <c r="I651" i="62"/>
  <c r="K651" i="62"/>
  <c r="I652" i="62"/>
  <c r="K652" i="62"/>
  <c r="I653" i="62"/>
  <c r="K653" i="62"/>
  <c r="I654" i="62"/>
  <c r="K654" i="62"/>
  <c r="I655" i="62"/>
  <c r="K655" i="62"/>
  <c r="I656" i="62"/>
  <c r="K656" i="62"/>
  <c r="I657" i="62"/>
  <c r="K657" i="62"/>
  <c r="I658" i="62"/>
  <c r="K658" i="62"/>
  <c r="I659" i="62"/>
  <c r="K659" i="62"/>
  <c r="I660" i="62"/>
  <c r="K660" i="62"/>
  <c r="I661" i="62"/>
  <c r="K661" i="62"/>
  <c r="I662" i="62"/>
  <c r="K662" i="62"/>
  <c r="I663" i="62"/>
  <c r="K663" i="62"/>
  <c r="I664" i="62"/>
  <c r="K664" i="62"/>
  <c r="I665" i="62"/>
  <c r="K665" i="62"/>
  <c r="I666" i="62"/>
  <c r="K666" i="62"/>
  <c r="I667" i="62"/>
  <c r="K667" i="62"/>
  <c r="I668" i="62"/>
  <c r="K668" i="62"/>
  <c r="I669" i="62"/>
  <c r="K669" i="62"/>
  <c r="I670" i="62"/>
  <c r="K670" i="62"/>
  <c r="I671" i="62"/>
  <c r="K671" i="62"/>
  <c r="I672" i="62"/>
  <c r="K672" i="62"/>
  <c r="I673" i="62"/>
  <c r="K673" i="62"/>
  <c r="I674" i="62"/>
  <c r="K674" i="62"/>
  <c r="I675" i="62"/>
  <c r="K675" i="62"/>
  <c r="I676" i="62"/>
  <c r="K676" i="62"/>
  <c r="I677" i="62"/>
  <c r="K677" i="62"/>
  <c r="I678" i="62"/>
  <c r="K678" i="62"/>
  <c r="I679" i="62"/>
  <c r="K679" i="62"/>
  <c r="I680" i="62"/>
  <c r="K680" i="62"/>
  <c r="I681" i="62"/>
  <c r="K681" i="62"/>
  <c r="I682" i="62"/>
  <c r="K682" i="62"/>
  <c r="I683" i="62"/>
  <c r="K683" i="62"/>
  <c r="I684" i="62"/>
  <c r="K684" i="62"/>
  <c r="I685" i="62"/>
  <c r="K685" i="62"/>
  <c r="I686" i="62"/>
  <c r="K686" i="62"/>
  <c r="I687" i="62"/>
  <c r="K687" i="62"/>
  <c r="I688" i="62"/>
  <c r="K688" i="62"/>
  <c r="I689" i="62"/>
  <c r="K689" i="62"/>
  <c r="I690" i="62"/>
  <c r="K690" i="62"/>
  <c r="I691" i="62"/>
  <c r="K691" i="62"/>
  <c r="I692" i="62"/>
  <c r="K692" i="62"/>
  <c r="I693" i="62"/>
  <c r="K693" i="62"/>
  <c r="I694" i="62"/>
  <c r="K694" i="62"/>
  <c r="I695" i="62"/>
  <c r="K695" i="62"/>
  <c r="I696" i="62"/>
  <c r="K696" i="62"/>
  <c r="I697" i="62"/>
  <c r="K697" i="62"/>
  <c r="I698" i="62"/>
  <c r="K698" i="62"/>
  <c r="I699" i="62"/>
  <c r="K699" i="62"/>
  <c r="I700" i="62"/>
  <c r="K700" i="62"/>
  <c r="I701" i="62"/>
  <c r="K701" i="62"/>
  <c r="I702" i="62"/>
  <c r="K702" i="62"/>
  <c r="I703" i="62"/>
  <c r="K703" i="62"/>
  <c r="I704" i="62"/>
  <c r="K704" i="62"/>
  <c r="I705" i="62"/>
  <c r="K705" i="62"/>
  <c r="I706" i="62"/>
  <c r="K706" i="62"/>
  <c r="I707" i="62"/>
  <c r="K707" i="62"/>
  <c r="I708" i="62"/>
  <c r="K708" i="62"/>
  <c r="I709" i="62"/>
  <c r="K709" i="62"/>
  <c r="I710" i="62"/>
  <c r="K710" i="62"/>
  <c r="I711" i="62"/>
  <c r="K711" i="62"/>
  <c r="I712" i="62"/>
  <c r="K712" i="62"/>
  <c r="I713" i="62"/>
  <c r="K713" i="62"/>
  <c r="I714" i="62"/>
  <c r="K714" i="62"/>
  <c r="I715" i="62"/>
  <c r="K715" i="62"/>
  <c r="I716" i="62"/>
  <c r="K716" i="62"/>
  <c r="I717" i="62"/>
  <c r="K717" i="62"/>
  <c r="I718" i="62"/>
  <c r="K718" i="62"/>
  <c r="I719" i="62"/>
  <c r="K719" i="62"/>
  <c r="I720" i="62"/>
  <c r="K720" i="62"/>
  <c r="I721" i="62"/>
  <c r="K721" i="62"/>
  <c r="I722" i="62"/>
  <c r="K722" i="62"/>
  <c r="I723" i="62"/>
  <c r="K723" i="62"/>
  <c r="I724" i="62"/>
  <c r="K724" i="62"/>
  <c r="I725" i="62"/>
  <c r="K725" i="62"/>
  <c r="I726" i="62"/>
  <c r="K726" i="62"/>
  <c r="I727" i="62"/>
  <c r="K727" i="62"/>
  <c r="I728" i="62"/>
  <c r="K728" i="62"/>
  <c r="I729" i="62"/>
  <c r="K729" i="62"/>
  <c r="I730" i="62"/>
  <c r="K730" i="62"/>
  <c r="I731" i="62"/>
  <c r="K731" i="62"/>
  <c r="I732" i="62"/>
  <c r="K732" i="62"/>
  <c r="I733" i="62"/>
  <c r="K733" i="62"/>
  <c r="I734" i="62"/>
  <c r="K734" i="62"/>
  <c r="I735" i="62"/>
  <c r="K735" i="62"/>
  <c r="I736" i="62"/>
  <c r="K736" i="62"/>
  <c r="I737" i="62"/>
  <c r="K737" i="62"/>
  <c r="I738" i="62"/>
  <c r="K738" i="62"/>
  <c r="I739" i="62"/>
  <c r="K739" i="62"/>
  <c r="I740" i="62"/>
  <c r="K740" i="62"/>
  <c r="I741" i="62"/>
  <c r="K741" i="62"/>
  <c r="I742" i="62"/>
  <c r="K742" i="62"/>
  <c r="I743" i="62"/>
  <c r="K743" i="62"/>
  <c r="I744" i="62"/>
  <c r="K744" i="62"/>
  <c r="I745" i="62"/>
  <c r="K745" i="62"/>
  <c r="I746" i="62"/>
  <c r="K746" i="62"/>
  <c r="I747" i="62"/>
  <c r="K747" i="62"/>
  <c r="I748" i="62"/>
  <c r="K748" i="62"/>
  <c r="I749" i="62"/>
  <c r="K749" i="62"/>
  <c r="I750" i="62"/>
  <c r="K750" i="62"/>
  <c r="I751" i="62"/>
  <c r="K751" i="62"/>
  <c r="I752" i="62"/>
  <c r="K752" i="62"/>
  <c r="I753" i="62"/>
  <c r="K753" i="62"/>
  <c r="I754" i="62"/>
  <c r="K754" i="62"/>
  <c r="I755" i="62"/>
  <c r="K755" i="62"/>
  <c r="I756" i="62"/>
  <c r="K756" i="62"/>
  <c r="I757" i="62"/>
  <c r="K757" i="62"/>
  <c r="I758" i="62"/>
  <c r="K758" i="62"/>
  <c r="I759" i="62"/>
  <c r="K759" i="62"/>
  <c r="I760" i="62"/>
  <c r="K760" i="62"/>
  <c r="I761" i="62"/>
  <c r="K761" i="62"/>
  <c r="I762" i="62"/>
  <c r="K762" i="62"/>
  <c r="I763" i="62"/>
  <c r="K763" i="62"/>
  <c r="I764" i="62"/>
  <c r="K764" i="62"/>
  <c r="I765" i="62"/>
  <c r="K765" i="62"/>
  <c r="I766" i="62"/>
  <c r="K766" i="62"/>
  <c r="I767" i="62"/>
  <c r="K767" i="62"/>
  <c r="I768" i="62"/>
  <c r="K768" i="62"/>
  <c r="I769" i="62"/>
  <c r="K769" i="62"/>
  <c r="I770" i="62"/>
  <c r="K770" i="62"/>
  <c r="I771" i="62"/>
  <c r="K771" i="62"/>
  <c r="I772" i="62"/>
  <c r="K772" i="62"/>
  <c r="I773" i="62"/>
  <c r="K773" i="62"/>
  <c r="I774" i="62"/>
  <c r="K774" i="62"/>
  <c r="I775" i="62"/>
  <c r="K775" i="62"/>
  <c r="I776" i="62"/>
  <c r="K776" i="62"/>
  <c r="I777" i="62"/>
  <c r="K777" i="62"/>
  <c r="I778" i="62"/>
  <c r="K778" i="62"/>
  <c r="I779" i="62"/>
  <c r="K779" i="62"/>
  <c r="I780" i="62"/>
  <c r="K780" i="62"/>
  <c r="I781" i="62"/>
  <c r="K781" i="62"/>
  <c r="I782" i="62"/>
  <c r="K782" i="62"/>
  <c r="I783" i="62"/>
  <c r="K783" i="62"/>
  <c r="I784" i="62"/>
  <c r="K784" i="62"/>
  <c r="I785" i="62"/>
  <c r="K785" i="62"/>
  <c r="I786" i="62"/>
  <c r="K786" i="62"/>
  <c r="I787" i="62"/>
  <c r="K787" i="62"/>
  <c r="I788" i="62"/>
  <c r="K788" i="62"/>
  <c r="I789" i="62"/>
  <c r="K789" i="62"/>
  <c r="I790" i="62"/>
  <c r="K790" i="62"/>
  <c r="I791" i="62"/>
  <c r="K791" i="62"/>
  <c r="I792" i="62"/>
  <c r="K792" i="62"/>
  <c r="I793" i="62"/>
  <c r="K793" i="62"/>
  <c r="I794" i="62"/>
  <c r="K794" i="62"/>
  <c r="I795" i="62"/>
  <c r="K795" i="62"/>
  <c r="I796" i="62"/>
  <c r="K796" i="62"/>
  <c r="I797" i="62"/>
  <c r="K797" i="62"/>
  <c r="I798" i="62"/>
  <c r="K798" i="62"/>
  <c r="I799" i="62"/>
  <c r="K799" i="62"/>
  <c r="I800" i="62"/>
  <c r="K800" i="62"/>
  <c r="I801" i="62"/>
  <c r="K801" i="62"/>
  <c r="I802" i="62"/>
  <c r="K802" i="62"/>
  <c r="I803" i="62"/>
  <c r="K803" i="62"/>
  <c r="I804" i="62"/>
  <c r="K804" i="62"/>
  <c r="I805" i="62"/>
  <c r="K805" i="62"/>
  <c r="I806" i="62"/>
  <c r="K806" i="62"/>
  <c r="I807" i="62"/>
  <c r="K807" i="62"/>
  <c r="I808" i="62"/>
  <c r="K808" i="62"/>
  <c r="I809" i="62"/>
  <c r="K809" i="62"/>
  <c r="I810" i="62"/>
  <c r="K810" i="62"/>
  <c r="I811" i="62"/>
  <c r="K811" i="62"/>
  <c r="I812" i="62"/>
  <c r="K812" i="62"/>
  <c r="I813" i="62"/>
  <c r="K813" i="62"/>
  <c r="I814" i="62"/>
  <c r="K814" i="62"/>
  <c r="I815" i="62"/>
  <c r="K815" i="62"/>
  <c r="I816" i="62"/>
  <c r="K816" i="62"/>
  <c r="I817" i="62"/>
  <c r="K817" i="62"/>
  <c r="I818" i="62"/>
  <c r="K818" i="62"/>
  <c r="I819" i="62"/>
  <c r="K819" i="62"/>
  <c r="I820" i="62"/>
  <c r="K820" i="62"/>
  <c r="I821" i="62"/>
  <c r="K821" i="62"/>
  <c r="I822" i="62"/>
  <c r="K822" i="62"/>
  <c r="I823" i="62"/>
  <c r="K823" i="62"/>
  <c r="I824" i="62"/>
  <c r="K824" i="62"/>
  <c r="I825" i="62"/>
  <c r="K825" i="62"/>
  <c r="I826" i="62"/>
  <c r="K826" i="62"/>
  <c r="I827" i="62"/>
  <c r="K827" i="62"/>
  <c r="I828" i="62"/>
  <c r="K828" i="62"/>
  <c r="I829" i="62"/>
  <c r="K829" i="62"/>
  <c r="I830" i="62"/>
  <c r="K830" i="62"/>
  <c r="I831" i="62"/>
  <c r="K831" i="62"/>
  <c r="I832" i="62"/>
  <c r="K832" i="62"/>
  <c r="I833" i="62"/>
  <c r="K833" i="62"/>
  <c r="I834" i="62"/>
  <c r="K834" i="62"/>
  <c r="I835" i="62"/>
  <c r="K835" i="62"/>
  <c r="I836" i="62"/>
  <c r="K836" i="62"/>
  <c r="I837" i="62"/>
  <c r="K837" i="62"/>
  <c r="I838" i="62"/>
  <c r="K838" i="62"/>
  <c r="I839" i="62"/>
  <c r="K839" i="62"/>
  <c r="I840" i="62"/>
  <c r="K840" i="62"/>
  <c r="I841" i="62"/>
  <c r="K841" i="62"/>
  <c r="I842" i="62"/>
  <c r="K842" i="62"/>
  <c r="I843" i="62"/>
  <c r="K843" i="62"/>
  <c r="I844" i="62"/>
  <c r="K844" i="62"/>
  <c r="I845" i="62"/>
  <c r="K845" i="62"/>
  <c r="I846" i="62"/>
  <c r="K846" i="62"/>
  <c r="I847" i="62"/>
  <c r="K847" i="62"/>
  <c r="I848" i="62"/>
  <c r="K848" i="62"/>
  <c r="I849" i="62"/>
  <c r="K849" i="62"/>
  <c r="I850" i="62"/>
  <c r="K850" i="62"/>
  <c r="I851" i="62"/>
  <c r="K851" i="62"/>
  <c r="I852" i="62"/>
  <c r="K852" i="62"/>
  <c r="I853" i="62"/>
  <c r="K853" i="62"/>
  <c r="I854" i="62"/>
  <c r="K854" i="62"/>
  <c r="I855" i="62"/>
  <c r="K855" i="62"/>
  <c r="I856" i="62"/>
  <c r="K856" i="62"/>
  <c r="I857" i="62"/>
  <c r="K857" i="62"/>
  <c r="I858" i="62"/>
  <c r="K858" i="62"/>
  <c r="I859" i="62"/>
  <c r="K859" i="62"/>
  <c r="I860" i="62"/>
  <c r="K860" i="62"/>
  <c r="I861" i="62"/>
  <c r="K861" i="62"/>
  <c r="I862" i="62"/>
  <c r="K862" i="62"/>
  <c r="I863" i="62"/>
  <c r="K863" i="62"/>
  <c r="I864" i="62"/>
  <c r="K864" i="62"/>
  <c r="I865" i="62"/>
  <c r="K865" i="62"/>
  <c r="I866" i="62"/>
  <c r="K866" i="62"/>
  <c r="I867" i="62"/>
  <c r="K867" i="62"/>
  <c r="I868" i="62"/>
  <c r="K868" i="62"/>
  <c r="I869" i="62"/>
  <c r="K869" i="62"/>
  <c r="I870" i="62"/>
  <c r="K870" i="62"/>
  <c r="I871" i="62"/>
  <c r="K871" i="62"/>
  <c r="I872" i="62"/>
  <c r="K872" i="62"/>
  <c r="I873" i="62"/>
  <c r="K873" i="62"/>
  <c r="I874" i="62"/>
  <c r="K874" i="62"/>
  <c r="I875" i="62"/>
  <c r="K875" i="62"/>
  <c r="I876" i="62"/>
  <c r="K876" i="62"/>
  <c r="I877" i="62"/>
  <c r="K877" i="62"/>
  <c r="I878" i="62"/>
  <c r="K878" i="62"/>
  <c r="I879" i="62"/>
  <c r="K879" i="62"/>
  <c r="I880" i="62"/>
  <c r="K880" i="62"/>
  <c r="I881" i="62"/>
  <c r="K881" i="62"/>
  <c r="I882" i="62"/>
  <c r="K882" i="62"/>
  <c r="I883" i="62"/>
  <c r="K883" i="62"/>
  <c r="I884" i="62"/>
  <c r="K884" i="62"/>
  <c r="I885" i="62"/>
  <c r="K885" i="62"/>
  <c r="I886" i="62"/>
  <c r="K886" i="62"/>
  <c r="I887" i="62"/>
  <c r="K887" i="62"/>
  <c r="I888" i="62"/>
  <c r="K888" i="62"/>
  <c r="I889" i="62"/>
  <c r="K889" i="62"/>
  <c r="I890" i="62"/>
  <c r="K890" i="62"/>
  <c r="I891" i="62"/>
  <c r="K891" i="62"/>
  <c r="I892" i="62"/>
  <c r="K892" i="62"/>
  <c r="I893" i="62"/>
  <c r="K893" i="62"/>
  <c r="I894" i="62"/>
  <c r="K894" i="62"/>
  <c r="I895" i="62"/>
  <c r="K895" i="62"/>
  <c r="I896" i="62"/>
  <c r="K896" i="62"/>
  <c r="I897" i="62"/>
  <c r="K897" i="62"/>
  <c r="I898" i="62"/>
  <c r="K898" i="62"/>
  <c r="I899" i="62"/>
  <c r="K899" i="62"/>
  <c r="I900" i="62"/>
  <c r="K900" i="62"/>
  <c r="I901" i="62"/>
  <c r="K901" i="62"/>
  <c r="I902" i="62"/>
  <c r="K902" i="62"/>
  <c r="I903" i="62"/>
  <c r="K903" i="62"/>
  <c r="I904" i="62"/>
  <c r="K904" i="62"/>
  <c r="I905" i="62"/>
  <c r="K905" i="62"/>
  <c r="I906" i="62"/>
  <c r="K906" i="62"/>
  <c r="I907" i="62"/>
  <c r="K907" i="62"/>
  <c r="I908" i="62"/>
  <c r="K908" i="62"/>
  <c r="I909" i="62"/>
  <c r="K909" i="62"/>
  <c r="I910" i="62"/>
  <c r="K910" i="62"/>
  <c r="I911" i="62"/>
  <c r="K911" i="62"/>
  <c r="I912" i="62"/>
  <c r="K912" i="62"/>
  <c r="I913" i="62"/>
  <c r="K913" i="62"/>
  <c r="I914" i="62"/>
  <c r="K914" i="62"/>
  <c r="I915" i="62"/>
  <c r="K915" i="62"/>
  <c r="I916" i="62"/>
  <c r="K916" i="62"/>
  <c r="I917" i="62"/>
  <c r="K917" i="62"/>
  <c r="I918" i="62"/>
  <c r="K918" i="62"/>
  <c r="I919" i="62"/>
  <c r="K919" i="62"/>
  <c r="I920" i="62"/>
  <c r="K920" i="62"/>
  <c r="I921" i="62"/>
  <c r="K921" i="62"/>
  <c r="I922" i="62"/>
  <c r="K922" i="62"/>
  <c r="I923" i="62"/>
  <c r="K923" i="62"/>
  <c r="I924" i="62"/>
  <c r="K924" i="62"/>
  <c r="I925" i="62"/>
  <c r="K925" i="62"/>
  <c r="I926" i="62"/>
  <c r="K926" i="62"/>
  <c r="I927" i="62"/>
  <c r="K927" i="62"/>
  <c r="I928" i="62"/>
  <c r="K928" i="62"/>
  <c r="I929" i="62"/>
  <c r="K929" i="62"/>
  <c r="I930" i="62"/>
  <c r="K930" i="62"/>
  <c r="I931" i="62"/>
  <c r="K931" i="62"/>
  <c r="I932" i="62"/>
  <c r="K932" i="62"/>
  <c r="I933" i="62"/>
  <c r="K933" i="62"/>
  <c r="I934" i="62"/>
  <c r="K934" i="62"/>
  <c r="I935" i="62"/>
  <c r="K935" i="62"/>
  <c r="I936" i="62"/>
  <c r="K936" i="62"/>
  <c r="I937" i="62"/>
  <c r="K937" i="62"/>
  <c r="I938" i="62"/>
  <c r="K938" i="62"/>
  <c r="I939" i="62"/>
  <c r="K939" i="62"/>
  <c r="I940" i="62"/>
  <c r="K940" i="62"/>
  <c r="I941" i="62"/>
  <c r="K941" i="62"/>
  <c r="I942" i="62"/>
  <c r="K942" i="62"/>
  <c r="I943" i="62"/>
  <c r="K943" i="62"/>
  <c r="I944" i="62"/>
  <c r="K944" i="62"/>
  <c r="I945" i="62"/>
  <c r="K945" i="62"/>
  <c r="I946" i="62"/>
  <c r="K946" i="62"/>
  <c r="I947" i="62"/>
  <c r="K947" i="62"/>
  <c r="I948" i="62"/>
  <c r="K948" i="62"/>
  <c r="I949" i="62"/>
  <c r="K949" i="62"/>
  <c r="I950" i="62"/>
  <c r="K950" i="62"/>
  <c r="I951" i="62"/>
  <c r="K951" i="62"/>
  <c r="I952" i="62"/>
  <c r="K952" i="62"/>
  <c r="I953" i="62"/>
  <c r="K953" i="62"/>
  <c r="I954" i="62"/>
  <c r="K954" i="62"/>
  <c r="I955" i="62"/>
  <c r="K955" i="62"/>
  <c r="I956" i="62"/>
  <c r="K956" i="62"/>
  <c r="I957" i="62"/>
  <c r="K957" i="62"/>
  <c r="I958" i="62"/>
  <c r="K958" i="62"/>
  <c r="I959" i="62"/>
  <c r="K959" i="62"/>
  <c r="I960" i="62"/>
  <c r="K960" i="62"/>
  <c r="I961" i="62"/>
  <c r="K961" i="62"/>
  <c r="I962" i="62"/>
  <c r="K962" i="62"/>
  <c r="I963" i="62"/>
  <c r="K963" i="62"/>
  <c r="I964" i="62"/>
  <c r="K964" i="62"/>
  <c r="I965" i="62"/>
  <c r="K965" i="62"/>
  <c r="I966" i="62"/>
  <c r="K966" i="62"/>
  <c r="I967" i="62"/>
  <c r="K967" i="62"/>
  <c r="I968" i="62"/>
  <c r="K968" i="62"/>
  <c r="I969" i="62"/>
  <c r="K969" i="62"/>
  <c r="I970" i="62"/>
  <c r="K970" i="62"/>
  <c r="I971" i="62"/>
  <c r="K971" i="62"/>
  <c r="I972" i="62"/>
  <c r="K972" i="62"/>
  <c r="I973" i="62"/>
  <c r="K973" i="62"/>
  <c r="I974" i="62"/>
  <c r="K974" i="62"/>
  <c r="I975" i="62"/>
  <c r="K975" i="62"/>
  <c r="I976" i="62"/>
  <c r="K976" i="62"/>
  <c r="I977" i="62"/>
  <c r="K977" i="62"/>
  <c r="I978" i="62"/>
  <c r="K978" i="62"/>
  <c r="I979" i="62"/>
  <c r="K979" i="62"/>
  <c r="I980" i="62"/>
  <c r="K980" i="62"/>
  <c r="I981" i="62"/>
  <c r="K981" i="62"/>
  <c r="I982" i="62"/>
  <c r="K982" i="62"/>
  <c r="I983" i="62"/>
  <c r="K983" i="62"/>
  <c r="I984" i="62"/>
  <c r="K984" i="62"/>
  <c r="I985" i="62"/>
  <c r="K985" i="62"/>
  <c r="I986" i="62"/>
  <c r="K986" i="62"/>
  <c r="I987" i="62"/>
  <c r="K987" i="62"/>
  <c r="I988" i="62"/>
  <c r="K988" i="62"/>
  <c r="I989" i="62"/>
  <c r="K989" i="62"/>
  <c r="I990" i="62"/>
  <c r="K990" i="62"/>
  <c r="I991" i="62"/>
  <c r="K991" i="62"/>
  <c r="I992" i="62"/>
  <c r="K992" i="62"/>
  <c r="I993" i="62"/>
  <c r="K993" i="62"/>
  <c r="I994" i="62"/>
  <c r="K994" i="62"/>
  <c r="I995" i="62"/>
  <c r="K995" i="62"/>
  <c r="I996" i="62"/>
  <c r="K996" i="62"/>
  <c r="I997" i="62"/>
  <c r="K997" i="62"/>
  <c r="I998" i="62"/>
  <c r="K998" i="62"/>
  <c r="I999" i="62"/>
  <c r="K999" i="62"/>
  <c r="I1000" i="62"/>
  <c r="K1000" i="62"/>
  <c r="I1001" i="62"/>
  <c r="K1001" i="62"/>
  <c r="I1002" i="62"/>
  <c r="K1002" i="62"/>
  <c r="I1003" i="62"/>
  <c r="K1003" i="62"/>
  <c r="I1004" i="62"/>
  <c r="K1004" i="62"/>
  <c r="I1005" i="62"/>
  <c r="K1005" i="62"/>
  <c r="I1006" i="62"/>
  <c r="K1006" i="62"/>
  <c r="I1007" i="62"/>
  <c r="K1007" i="62"/>
  <c r="I1008" i="62"/>
  <c r="K1008" i="62"/>
  <c r="I1009" i="62"/>
  <c r="K1009" i="62"/>
  <c r="I1010" i="62"/>
  <c r="K1010" i="62"/>
  <c r="I1011" i="62"/>
  <c r="K1011" i="62"/>
  <c r="I1012" i="62"/>
  <c r="K1012" i="62"/>
  <c r="I1013" i="62"/>
  <c r="K1013" i="62"/>
  <c r="I1014" i="62"/>
  <c r="K1014" i="62"/>
  <c r="I1015" i="62"/>
  <c r="K1015" i="62"/>
  <c r="I1016" i="62"/>
  <c r="K1016" i="62"/>
  <c r="I1017" i="62"/>
  <c r="K1017" i="62"/>
  <c r="I1018" i="62"/>
  <c r="K1018" i="62"/>
  <c r="I1019" i="62"/>
  <c r="K1019" i="62"/>
  <c r="I1020" i="62"/>
  <c r="K1020" i="62"/>
  <c r="I1021" i="62"/>
  <c r="K1021" i="62"/>
  <c r="I1022" i="62"/>
  <c r="K1022" i="62"/>
  <c r="I1023" i="62"/>
  <c r="K1023" i="62"/>
  <c r="I1024" i="62"/>
  <c r="K1024" i="62"/>
  <c r="I1025" i="62"/>
  <c r="K1025" i="62"/>
  <c r="I1026" i="62"/>
  <c r="K1026" i="62"/>
  <c r="I1027" i="62"/>
  <c r="K1027" i="62"/>
  <c r="I1028" i="62"/>
  <c r="K1028" i="62"/>
  <c r="I1029" i="62"/>
  <c r="K1029" i="62"/>
  <c r="I1030" i="62"/>
  <c r="K1030" i="62"/>
  <c r="I1031" i="62"/>
  <c r="K1031" i="62"/>
  <c r="I1032" i="62"/>
  <c r="K1032" i="62"/>
  <c r="I1033" i="62"/>
  <c r="K1033" i="62"/>
  <c r="I1034" i="62"/>
  <c r="K1034" i="62"/>
  <c r="I1035" i="62"/>
  <c r="K1035" i="62"/>
  <c r="I1036" i="62"/>
  <c r="K1036" i="62"/>
  <c r="I1037" i="62"/>
  <c r="K1037" i="62"/>
  <c r="I1038" i="62"/>
  <c r="K1038" i="62"/>
  <c r="I1039" i="62"/>
  <c r="K1039" i="62"/>
  <c r="I1040" i="62"/>
  <c r="K1040" i="62"/>
  <c r="I1041" i="62"/>
  <c r="K1041" i="62"/>
  <c r="I1042" i="62"/>
  <c r="K1042" i="62"/>
  <c r="I1043" i="62"/>
  <c r="K1043" i="62"/>
  <c r="I1044" i="62"/>
  <c r="K1044" i="62"/>
  <c r="I1045" i="62"/>
  <c r="K1045" i="62"/>
  <c r="I1046" i="62"/>
  <c r="K1046" i="62"/>
  <c r="I1047" i="62"/>
  <c r="K1047" i="62"/>
  <c r="I1048" i="62"/>
  <c r="K1048" i="62"/>
  <c r="I1049" i="62"/>
  <c r="K1049" i="62"/>
  <c r="I1050" i="62"/>
  <c r="K1050" i="62"/>
  <c r="I1051" i="62"/>
  <c r="K1051" i="62"/>
  <c r="I1052" i="62"/>
  <c r="K1052" i="62"/>
  <c r="I1053" i="62"/>
  <c r="K1053" i="62"/>
  <c r="I1054" i="62"/>
  <c r="K1054" i="62"/>
  <c r="I1055" i="62"/>
  <c r="K1055" i="62"/>
  <c r="I1056" i="62"/>
  <c r="K1056" i="62"/>
  <c r="I1057" i="62"/>
  <c r="K1057" i="62"/>
  <c r="I1058" i="62"/>
  <c r="K1058" i="62"/>
  <c r="I1059" i="62"/>
  <c r="K1059" i="62"/>
  <c r="I1060" i="62"/>
  <c r="K1060" i="62"/>
  <c r="I1061" i="62"/>
  <c r="K1061" i="62"/>
  <c r="I1062" i="62"/>
  <c r="K1062" i="62"/>
  <c r="I1063" i="62"/>
  <c r="K1063" i="62"/>
  <c r="I1064" i="62"/>
  <c r="K1064" i="62"/>
  <c r="I1065" i="62"/>
  <c r="K1065" i="62"/>
  <c r="I1066" i="62"/>
  <c r="K1066" i="62"/>
  <c r="I1067" i="62"/>
  <c r="K1067" i="62"/>
  <c r="I1068" i="62"/>
  <c r="K1068" i="62"/>
  <c r="I1069" i="62"/>
  <c r="K1069" i="62"/>
  <c r="I1070" i="62"/>
  <c r="K1070" i="62"/>
  <c r="I1071" i="62"/>
  <c r="K1071" i="62"/>
  <c r="I1072" i="62"/>
  <c r="K1072" i="62"/>
  <c r="I1073" i="62"/>
  <c r="K1073" i="62"/>
  <c r="I1074" i="62"/>
  <c r="K1074" i="62"/>
  <c r="I1075" i="62"/>
  <c r="K1075" i="62"/>
  <c r="I1076" i="62"/>
  <c r="K1076" i="62"/>
  <c r="I1077" i="62"/>
  <c r="K1077" i="62"/>
  <c r="I1078" i="62"/>
  <c r="K1078" i="62"/>
  <c r="I1079" i="62"/>
  <c r="K1079" i="62"/>
  <c r="I1080" i="62"/>
  <c r="K1080" i="62"/>
  <c r="I1081" i="62"/>
  <c r="K1081" i="62"/>
  <c r="I1082" i="62"/>
  <c r="K1082" i="62"/>
  <c r="I1083" i="62"/>
  <c r="K1083" i="62"/>
  <c r="I1084" i="62"/>
  <c r="K1084" i="62"/>
  <c r="I1085" i="62"/>
  <c r="K1085" i="62"/>
  <c r="I1086" i="62"/>
  <c r="K1086" i="62"/>
  <c r="I1087" i="62"/>
  <c r="K1087" i="62"/>
  <c r="I1088" i="62"/>
  <c r="K1088" i="62"/>
  <c r="I1089" i="62"/>
  <c r="K1089" i="62"/>
  <c r="I1090" i="62"/>
  <c r="K1090" i="62"/>
  <c r="I1091" i="62"/>
  <c r="K1091" i="62"/>
  <c r="I1092" i="62"/>
  <c r="K1092" i="62"/>
  <c r="I1093" i="62"/>
  <c r="K1093" i="62"/>
  <c r="I1094" i="62"/>
  <c r="K1094" i="62"/>
  <c r="I1095" i="62"/>
  <c r="K1095" i="62"/>
  <c r="I1096" i="62"/>
  <c r="K1096" i="62"/>
  <c r="I1097" i="62"/>
  <c r="K1097" i="62"/>
  <c r="I1098" i="62"/>
  <c r="K1098" i="62"/>
  <c r="I1099" i="62"/>
  <c r="K1099" i="62"/>
  <c r="I1100" i="62"/>
  <c r="K1100" i="62"/>
  <c r="I1101" i="62"/>
  <c r="K1101" i="62"/>
  <c r="I1102" i="62"/>
  <c r="K1102" i="62"/>
  <c r="I1103" i="62"/>
  <c r="K1103" i="62"/>
  <c r="I1104" i="62"/>
  <c r="K1104" i="62"/>
  <c r="I1105" i="62"/>
  <c r="K1105" i="62"/>
  <c r="I1106" i="62"/>
  <c r="K1106" i="62"/>
  <c r="I1107" i="62"/>
  <c r="K1107" i="62"/>
  <c r="I1108" i="62"/>
  <c r="K1108" i="62"/>
  <c r="I1109" i="62"/>
  <c r="K1109" i="62"/>
  <c r="I1110" i="62"/>
  <c r="K1110" i="62"/>
  <c r="I1111" i="62"/>
  <c r="K1111" i="62"/>
  <c r="I1112" i="62"/>
  <c r="K1112" i="62"/>
  <c r="I1113" i="62"/>
  <c r="K1113" i="62"/>
  <c r="I1114" i="62"/>
  <c r="K1114" i="62"/>
  <c r="I1115" i="62"/>
  <c r="K1115" i="62"/>
  <c r="I1116" i="62"/>
  <c r="K1116" i="62"/>
  <c r="I1117" i="62"/>
  <c r="K1117" i="62"/>
  <c r="I1118" i="62"/>
  <c r="K1118" i="62"/>
  <c r="I1119" i="62"/>
  <c r="K1119" i="62"/>
  <c r="I1120" i="62"/>
  <c r="K1120" i="62"/>
  <c r="I1121" i="62"/>
  <c r="K1121" i="62"/>
  <c r="I1122" i="62"/>
  <c r="K1122" i="62"/>
  <c r="I1123" i="62"/>
  <c r="K1123" i="62"/>
  <c r="I1124" i="62"/>
  <c r="K1124" i="62"/>
  <c r="I1125" i="62"/>
  <c r="K1125" i="62"/>
  <c r="I1126" i="62"/>
  <c r="K1126" i="62"/>
  <c r="I1127" i="62"/>
  <c r="K1127" i="62"/>
  <c r="I1128" i="62"/>
  <c r="K1128" i="62"/>
  <c r="I1129" i="62"/>
  <c r="K1129" i="62"/>
  <c r="I1130" i="62"/>
  <c r="K1130" i="62"/>
  <c r="I1131" i="62"/>
  <c r="K1131" i="62"/>
  <c r="I1132" i="62"/>
  <c r="K1132" i="62"/>
  <c r="I1133" i="62"/>
  <c r="K1133" i="62"/>
  <c r="I1134" i="62"/>
  <c r="K1134" i="62"/>
  <c r="I1135" i="62"/>
  <c r="K1135" i="62"/>
  <c r="I1136" i="62"/>
  <c r="K1136" i="62"/>
  <c r="I1137" i="62"/>
  <c r="K1137" i="62"/>
  <c r="I1138" i="62"/>
  <c r="K1138" i="62"/>
  <c r="I1139" i="62"/>
  <c r="K1139" i="62"/>
  <c r="I1140" i="62"/>
  <c r="K1140" i="62"/>
  <c r="I1141" i="62"/>
  <c r="K1141" i="62"/>
  <c r="I1142" i="62"/>
  <c r="K1142" i="62"/>
  <c r="I1143" i="62"/>
  <c r="K1143" i="62"/>
  <c r="I1144" i="62"/>
  <c r="K1144" i="62"/>
  <c r="I1145" i="62"/>
  <c r="K1145" i="62"/>
  <c r="I1146" i="62"/>
  <c r="K1146" i="62"/>
  <c r="I1147" i="62"/>
  <c r="K1147" i="62"/>
  <c r="I1148" i="62"/>
  <c r="K1148" i="62"/>
  <c r="I1149" i="62"/>
  <c r="K1149" i="62"/>
  <c r="I1150" i="62"/>
  <c r="K1150" i="62"/>
  <c r="I1151" i="62"/>
  <c r="K1151" i="62"/>
  <c r="I1152" i="62"/>
  <c r="K1152" i="62"/>
  <c r="I1153" i="62"/>
  <c r="K1153" i="62"/>
  <c r="I1154" i="62"/>
  <c r="K1154" i="62"/>
  <c r="I1155" i="62"/>
  <c r="K1155" i="62"/>
  <c r="I1156" i="62"/>
  <c r="K1156" i="62"/>
  <c r="I1157" i="62"/>
  <c r="K1157" i="62"/>
  <c r="I1158" i="62"/>
  <c r="K1158" i="62"/>
  <c r="I1159" i="62"/>
  <c r="K1159" i="62"/>
  <c r="I1160" i="62"/>
  <c r="K1160" i="62"/>
  <c r="I1161" i="62"/>
  <c r="K1161" i="62"/>
  <c r="I1162" i="62"/>
  <c r="K1162" i="62"/>
  <c r="I1163" i="62"/>
  <c r="K1163" i="62"/>
  <c r="I1164" i="62"/>
  <c r="K1164" i="62"/>
  <c r="I1165" i="62"/>
  <c r="K1165" i="62"/>
  <c r="I1166" i="62"/>
  <c r="K1166" i="62"/>
  <c r="I1167" i="62"/>
  <c r="K1167" i="62"/>
  <c r="I1168" i="62"/>
  <c r="K1168" i="62"/>
  <c r="I1169" i="62"/>
  <c r="K1169" i="62"/>
  <c r="I1170" i="62"/>
  <c r="K1170" i="62"/>
  <c r="I1171" i="62"/>
  <c r="K1171" i="62"/>
  <c r="I1172" i="62"/>
  <c r="K1172" i="62"/>
  <c r="I1173" i="62"/>
  <c r="K1173" i="62"/>
  <c r="I1174" i="62"/>
  <c r="K1174" i="62"/>
  <c r="I1175" i="62"/>
  <c r="K1175" i="62"/>
  <c r="I1176" i="62"/>
  <c r="K1176" i="62"/>
  <c r="I1177" i="62"/>
  <c r="K1177" i="62"/>
  <c r="I1178" i="62"/>
  <c r="K1178" i="62"/>
  <c r="I1179" i="62"/>
  <c r="K1179" i="62"/>
  <c r="I1180" i="62"/>
  <c r="K1180" i="62"/>
  <c r="I1181" i="62"/>
  <c r="K1181" i="62"/>
  <c r="I1182" i="62"/>
  <c r="K1182" i="62"/>
  <c r="I1183" i="62"/>
  <c r="K1183" i="62"/>
  <c r="I1184" i="62"/>
  <c r="K1184" i="62"/>
  <c r="I1185" i="62"/>
  <c r="K1185" i="62"/>
  <c r="I1186" i="62"/>
  <c r="K1186" i="62"/>
  <c r="I1187" i="62"/>
  <c r="K1187" i="62"/>
  <c r="I1188" i="62"/>
  <c r="K1188" i="62"/>
  <c r="I1189" i="62"/>
  <c r="K1189" i="62"/>
  <c r="I1190" i="62"/>
  <c r="K1190" i="62"/>
  <c r="I1191" i="62"/>
  <c r="K1191" i="62"/>
  <c r="I1192" i="62"/>
  <c r="K1192" i="62"/>
  <c r="I1193" i="62"/>
  <c r="K1193" i="62"/>
  <c r="I1194" i="62"/>
  <c r="K1194" i="62"/>
  <c r="I1195" i="62"/>
  <c r="K1195" i="62"/>
  <c r="I1196" i="62"/>
  <c r="K1196" i="62"/>
  <c r="I1197" i="62"/>
  <c r="K1197" i="62"/>
  <c r="I1198" i="62"/>
  <c r="K1198" i="62"/>
  <c r="I1199" i="62"/>
  <c r="K1199" i="62"/>
  <c r="I1200" i="62"/>
  <c r="K1200" i="62"/>
  <c r="I1201" i="62"/>
  <c r="K1201" i="62"/>
  <c r="I1202" i="62"/>
  <c r="K1202" i="62"/>
  <c r="I1203" i="62"/>
  <c r="K1203" i="62"/>
  <c r="I1204" i="62"/>
  <c r="K1204" i="62"/>
  <c r="I1205" i="62"/>
  <c r="K1205" i="62"/>
  <c r="I1206" i="62"/>
  <c r="K1206" i="62"/>
  <c r="I1207" i="62"/>
  <c r="K1207" i="62"/>
  <c r="I1208" i="62"/>
  <c r="K1208" i="62"/>
  <c r="I1209" i="62"/>
  <c r="K1209" i="62"/>
  <c r="I1210" i="62"/>
  <c r="K1210" i="62"/>
  <c r="I1211" i="62"/>
  <c r="K1211" i="62"/>
  <c r="I1212" i="62"/>
  <c r="K1212" i="62"/>
  <c r="I1213" i="62"/>
  <c r="K1213" i="62"/>
  <c r="I1214" i="62"/>
  <c r="K1214" i="62"/>
  <c r="I1215" i="62"/>
  <c r="K1215" i="62"/>
  <c r="I1216" i="62"/>
  <c r="K1216" i="62"/>
  <c r="I1217" i="62"/>
  <c r="K1217" i="62"/>
  <c r="I1218" i="62"/>
  <c r="K1218" i="62"/>
  <c r="I1219" i="62"/>
  <c r="K1219" i="62"/>
  <c r="I1220" i="62"/>
  <c r="K1220" i="62"/>
  <c r="I1221" i="62"/>
  <c r="K1221" i="62"/>
  <c r="I1222" i="62"/>
  <c r="K1222" i="62"/>
  <c r="I1223" i="62"/>
  <c r="K1223" i="62"/>
  <c r="I1224" i="62"/>
  <c r="K1224" i="62"/>
  <c r="I1225" i="62"/>
  <c r="K1225" i="62"/>
  <c r="I1226" i="62"/>
  <c r="K1226" i="62"/>
  <c r="I1227" i="62"/>
  <c r="K1227" i="62"/>
  <c r="I1228" i="62"/>
  <c r="K1228" i="62"/>
  <c r="I1229" i="62"/>
  <c r="K1229" i="62"/>
  <c r="I1230" i="62"/>
  <c r="K1230" i="62"/>
  <c r="I1231" i="62"/>
  <c r="K1231" i="62"/>
  <c r="I1232" i="62"/>
  <c r="K1232" i="62"/>
  <c r="I1233" i="62"/>
  <c r="K1233" i="62"/>
  <c r="I1234" i="62"/>
  <c r="K1234" i="62"/>
  <c r="I1235" i="62"/>
  <c r="K1235" i="62"/>
  <c r="I1236" i="62"/>
  <c r="K1236" i="62"/>
  <c r="I1237" i="62"/>
  <c r="K1237" i="62"/>
  <c r="I1238" i="62"/>
  <c r="K1238" i="62"/>
  <c r="I1239" i="62"/>
  <c r="K1239" i="62"/>
  <c r="I1240" i="62"/>
  <c r="K1240" i="62"/>
  <c r="I1241" i="62"/>
  <c r="K1241" i="62"/>
  <c r="I1242" i="62"/>
  <c r="K1242" i="62"/>
  <c r="I1243" i="62"/>
  <c r="K1243" i="62"/>
  <c r="I1244" i="62"/>
  <c r="K1244" i="62"/>
  <c r="I1245" i="62"/>
  <c r="K1245" i="62"/>
  <c r="I1246" i="62"/>
  <c r="K1246" i="62"/>
  <c r="I1247" i="62"/>
  <c r="K1247" i="62"/>
  <c r="I1248" i="62"/>
  <c r="K1248" i="62"/>
  <c r="I1249" i="62"/>
  <c r="K1249" i="62"/>
  <c r="I1250" i="62"/>
  <c r="K1250" i="62"/>
  <c r="I1251" i="62"/>
  <c r="K1251" i="62"/>
  <c r="I1252" i="62"/>
  <c r="K1252" i="62"/>
  <c r="I1253" i="62"/>
  <c r="K1253" i="62"/>
  <c r="I1254" i="62"/>
  <c r="K1254" i="62"/>
  <c r="I1255" i="62"/>
  <c r="K1255" i="62"/>
  <c r="I1256" i="62"/>
  <c r="K1256" i="62"/>
  <c r="I1257" i="62"/>
  <c r="K1257" i="62"/>
  <c r="I1258" i="62"/>
  <c r="K1258" i="62"/>
  <c r="I1259" i="62"/>
  <c r="K1259" i="62"/>
  <c r="I1260" i="62"/>
  <c r="K1260" i="62"/>
  <c r="I1261" i="62"/>
  <c r="K1261" i="62"/>
  <c r="I1262" i="62"/>
  <c r="K1262" i="62"/>
  <c r="I1263" i="62"/>
  <c r="K1263" i="62"/>
  <c r="I1264" i="62"/>
  <c r="K1264" i="62"/>
  <c r="I1265" i="62"/>
  <c r="K1265" i="62"/>
  <c r="I1266" i="62"/>
  <c r="K1266" i="62"/>
  <c r="I1267" i="62"/>
  <c r="K1267" i="62"/>
  <c r="I1268" i="62"/>
  <c r="K1268" i="62"/>
  <c r="I1269" i="62"/>
  <c r="K1269" i="62"/>
  <c r="I1270" i="62"/>
  <c r="K1270" i="62"/>
  <c r="I1271" i="62"/>
  <c r="K1271" i="62"/>
  <c r="I1272" i="62"/>
  <c r="K1272" i="62"/>
  <c r="I1273" i="62"/>
  <c r="K1273" i="62"/>
  <c r="I1274" i="62"/>
  <c r="K1274" i="62"/>
  <c r="I1275" i="62"/>
  <c r="K1275" i="62"/>
  <c r="I1276" i="62"/>
  <c r="K1276" i="62"/>
  <c r="I1277" i="62"/>
  <c r="K1277" i="62"/>
  <c r="I1278" i="62"/>
  <c r="K1278" i="62"/>
  <c r="I1279" i="62"/>
  <c r="K1279" i="62"/>
  <c r="I1280" i="62"/>
  <c r="K1280" i="62"/>
  <c r="I1281" i="62"/>
  <c r="K1281" i="62"/>
  <c r="I1282" i="62"/>
  <c r="K1282" i="62"/>
  <c r="I1283" i="62"/>
  <c r="K1283" i="62"/>
  <c r="I1284" i="62"/>
  <c r="K1284" i="62"/>
  <c r="I1285" i="62"/>
  <c r="K1285" i="62"/>
  <c r="I1286" i="62"/>
  <c r="K1286" i="62"/>
  <c r="I1287" i="62"/>
  <c r="K1287" i="62"/>
  <c r="I1288" i="62"/>
  <c r="K1288" i="62"/>
  <c r="I1289" i="62"/>
  <c r="K1289" i="62"/>
  <c r="I1290" i="62"/>
  <c r="K1290" i="62"/>
  <c r="I1291" i="62"/>
  <c r="K1291" i="62"/>
  <c r="I1292" i="62"/>
  <c r="K1292" i="62"/>
  <c r="I1293" i="62"/>
  <c r="K1293" i="62"/>
  <c r="I1294" i="62"/>
  <c r="K1294" i="62"/>
  <c r="I1295" i="62"/>
  <c r="K1295" i="62"/>
  <c r="I1296" i="62"/>
  <c r="K1296" i="62"/>
  <c r="I1297" i="62"/>
  <c r="K1297" i="62"/>
  <c r="I1298" i="62"/>
  <c r="K1298" i="62"/>
  <c r="I1299" i="62"/>
  <c r="K1299" i="62"/>
  <c r="I1300" i="62"/>
  <c r="K1300" i="62"/>
  <c r="I1301" i="62"/>
  <c r="K1301" i="62"/>
  <c r="I1302" i="62"/>
  <c r="K1302" i="62"/>
  <c r="I1303" i="62"/>
  <c r="K1303" i="62"/>
  <c r="I1304" i="62"/>
  <c r="K1304" i="62"/>
  <c r="I1305" i="62"/>
  <c r="K1305" i="62"/>
  <c r="I1306" i="62"/>
  <c r="K1306" i="62"/>
  <c r="I1307" i="62"/>
  <c r="K1307" i="62"/>
  <c r="I1308" i="62"/>
  <c r="K1308" i="62"/>
  <c r="I1309" i="62"/>
  <c r="K1309" i="62"/>
  <c r="I1310" i="62"/>
  <c r="K1310" i="62"/>
  <c r="I1311" i="62"/>
  <c r="K1311" i="62"/>
  <c r="I1312" i="62"/>
  <c r="K1312" i="62"/>
  <c r="I1313" i="62"/>
  <c r="K1313" i="62"/>
  <c r="I1314" i="62"/>
  <c r="K1314" i="62"/>
  <c r="I1315" i="62"/>
  <c r="K1315" i="62"/>
  <c r="I1316" i="62"/>
  <c r="K1316" i="62"/>
  <c r="I1317" i="62"/>
  <c r="K1317" i="62"/>
  <c r="I1318" i="62"/>
  <c r="K1318" i="62"/>
  <c r="I1319" i="62"/>
  <c r="K1319" i="62"/>
  <c r="I1320" i="62"/>
  <c r="K1320" i="62"/>
  <c r="I1321" i="62"/>
  <c r="K1321" i="62"/>
  <c r="I1322" i="62"/>
  <c r="K1322" i="62"/>
  <c r="I1323" i="62"/>
  <c r="K1323" i="62"/>
  <c r="I1324" i="62"/>
  <c r="K1324" i="62"/>
  <c r="I1325" i="62"/>
  <c r="K1325" i="62"/>
  <c r="I1326" i="62"/>
  <c r="K1326" i="62"/>
  <c r="I1327" i="62"/>
  <c r="K1327" i="62"/>
  <c r="I1328" i="62"/>
  <c r="K1328" i="62"/>
  <c r="I1329" i="62"/>
  <c r="K1329" i="62"/>
  <c r="I1330" i="62"/>
  <c r="K1330" i="62"/>
  <c r="I1331" i="62"/>
  <c r="K1331" i="62"/>
  <c r="I1332" i="62"/>
  <c r="K1332" i="62"/>
  <c r="I1333" i="62"/>
  <c r="K1333" i="62"/>
  <c r="I1334" i="62"/>
  <c r="K1334" i="62"/>
  <c r="I1335" i="62"/>
  <c r="K1335" i="62"/>
  <c r="I1336" i="62"/>
  <c r="K1336" i="62"/>
  <c r="I1337" i="62"/>
  <c r="K1337" i="62"/>
  <c r="I1338" i="62"/>
  <c r="K1338" i="62"/>
  <c r="I1339" i="62"/>
  <c r="K1339" i="62"/>
  <c r="I1340" i="62"/>
  <c r="K1340" i="62"/>
  <c r="I1341" i="62"/>
  <c r="K1341" i="62"/>
  <c r="I1342" i="62"/>
  <c r="K1342" i="62"/>
  <c r="I1343" i="62"/>
  <c r="K1343" i="62"/>
  <c r="I1344" i="62"/>
  <c r="K1344" i="62"/>
  <c r="I1345" i="62"/>
  <c r="K1345" i="62"/>
  <c r="I1346" i="62"/>
  <c r="K1346" i="62"/>
  <c r="I1347" i="62"/>
  <c r="K1347" i="62"/>
  <c r="I1348" i="62"/>
  <c r="K1348" i="62"/>
  <c r="I1349" i="62"/>
  <c r="K1349" i="62"/>
  <c r="I1350" i="62"/>
  <c r="K1350" i="62"/>
  <c r="I1351" i="62"/>
  <c r="K1351" i="62"/>
  <c r="I1352" i="62"/>
  <c r="K1352" i="62"/>
  <c r="I1353" i="62"/>
  <c r="K1353" i="62"/>
  <c r="I1354" i="62"/>
  <c r="K1354" i="62"/>
  <c r="I1355" i="62"/>
  <c r="K1355" i="62"/>
  <c r="I1356" i="62"/>
  <c r="K1356" i="62"/>
  <c r="I1357" i="62"/>
  <c r="K1357" i="62"/>
  <c r="I1358" i="62"/>
  <c r="K1358" i="62"/>
  <c r="I1359" i="62"/>
  <c r="K1359" i="62"/>
  <c r="I1360" i="62"/>
  <c r="K1360" i="62"/>
  <c r="I1361" i="62"/>
  <c r="K1361" i="62"/>
  <c r="I1362" i="62"/>
  <c r="K1362" i="62"/>
  <c r="I1363" i="62"/>
  <c r="K1363" i="62"/>
  <c r="I1364" i="62"/>
  <c r="K1364" i="62"/>
  <c r="I1365" i="62"/>
  <c r="K1365" i="62"/>
  <c r="I1366" i="62"/>
  <c r="K1366" i="62"/>
  <c r="I1367" i="62"/>
  <c r="K1367" i="62"/>
  <c r="I1368" i="62"/>
  <c r="K1368" i="62"/>
  <c r="I1369" i="62"/>
  <c r="K1369" i="62"/>
  <c r="I1370" i="62"/>
  <c r="K1370" i="62"/>
  <c r="I1371" i="62"/>
  <c r="K1371" i="62"/>
  <c r="I1372" i="62"/>
  <c r="K1372" i="62"/>
  <c r="I1373" i="62"/>
  <c r="K1373" i="62"/>
  <c r="I1374" i="62"/>
  <c r="K1374" i="62"/>
  <c r="I1375" i="62"/>
  <c r="K1375" i="62"/>
  <c r="I1376" i="62"/>
  <c r="K1376" i="62"/>
  <c r="I1377" i="62"/>
  <c r="K1377" i="62"/>
  <c r="I1378" i="62"/>
  <c r="K1378" i="62"/>
  <c r="I1379" i="62"/>
  <c r="K1379" i="62"/>
  <c r="I1380" i="62"/>
  <c r="K1380" i="62"/>
  <c r="I1381" i="62"/>
  <c r="K1381" i="62"/>
  <c r="I1382" i="62"/>
  <c r="K1382" i="62"/>
  <c r="I1383" i="62"/>
  <c r="K1383" i="62"/>
  <c r="I1384" i="62"/>
  <c r="K1384" i="62"/>
  <c r="I1385" i="62"/>
  <c r="K1385" i="62"/>
  <c r="I1386" i="62"/>
  <c r="K1386" i="62"/>
  <c r="I1387" i="62"/>
  <c r="K1387" i="62"/>
  <c r="I1388" i="62"/>
  <c r="K1388" i="62"/>
  <c r="I1389" i="62"/>
  <c r="K1389" i="62"/>
  <c r="I1390" i="62"/>
  <c r="K1390" i="62"/>
  <c r="I1391" i="62"/>
  <c r="K1391" i="62"/>
  <c r="I1392" i="62"/>
  <c r="K1392" i="62"/>
  <c r="I1393" i="62"/>
  <c r="K1393" i="62"/>
  <c r="I1394" i="62"/>
  <c r="K1394" i="62"/>
  <c r="I1395" i="62"/>
  <c r="K1395" i="62"/>
  <c r="I1396" i="62"/>
  <c r="K1396" i="62"/>
  <c r="I1397" i="62"/>
  <c r="K1397" i="62"/>
  <c r="I1398" i="62"/>
  <c r="K1398" i="62"/>
  <c r="I1399" i="62"/>
  <c r="K1399" i="62"/>
  <c r="I1400" i="62"/>
  <c r="K1400" i="62"/>
  <c r="I1401" i="62"/>
  <c r="K1401" i="62"/>
  <c r="I1402" i="62"/>
  <c r="K1402" i="62"/>
  <c r="I1403" i="62"/>
  <c r="K1403" i="62"/>
  <c r="I1404" i="62"/>
  <c r="K1404" i="62"/>
  <c r="I1405" i="62"/>
  <c r="K1405" i="62"/>
  <c r="I1406" i="62"/>
  <c r="K1406" i="62"/>
  <c r="I1407" i="62"/>
  <c r="K1407" i="62"/>
  <c r="I1408" i="62"/>
  <c r="K1408" i="62"/>
  <c r="I1409" i="62"/>
  <c r="K1409" i="62"/>
  <c r="I1410" i="62"/>
  <c r="K1410" i="62"/>
  <c r="I1411" i="62"/>
  <c r="K1411" i="62"/>
  <c r="I1412" i="62"/>
  <c r="K1412" i="62"/>
  <c r="I1413" i="62"/>
  <c r="K1413" i="62"/>
  <c r="I1414" i="62"/>
  <c r="K1414" i="62"/>
  <c r="I1415" i="62"/>
  <c r="K1415" i="62"/>
  <c r="I1416" i="62"/>
  <c r="K1416" i="62"/>
  <c r="I1417" i="62"/>
  <c r="K1417" i="62"/>
  <c r="I1418" i="62"/>
  <c r="K1418" i="62"/>
  <c r="I1419" i="62"/>
  <c r="K1419" i="62"/>
  <c r="I1420" i="62"/>
  <c r="K1420" i="62"/>
  <c r="I1421" i="62"/>
  <c r="K1421" i="62"/>
  <c r="I1422" i="62"/>
  <c r="K1422" i="62"/>
  <c r="I1423" i="62"/>
  <c r="K1423" i="62"/>
  <c r="I1424" i="62"/>
  <c r="K1424" i="62"/>
  <c r="I1425" i="62"/>
  <c r="K1425" i="62"/>
  <c r="I1426" i="62"/>
  <c r="K1426" i="62"/>
  <c r="I1427" i="62"/>
  <c r="K1427" i="62"/>
  <c r="I1428" i="62"/>
  <c r="K1428" i="62"/>
  <c r="I1429" i="62"/>
  <c r="K1429" i="62"/>
  <c r="I1430" i="62"/>
  <c r="K1430" i="62"/>
  <c r="I1431" i="62"/>
  <c r="K1431" i="62"/>
  <c r="I1432" i="62"/>
  <c r="K1432" i="62"/>
  <c r="I1433" i="62"/>
  <c r="K1433" i="62"/>
  <c r="I1434" i="62"/>
  <c r="K1434" i="62"/>
  <c r="I1435" i="62"/>
  <c r="K1435" i="62"/>
  <c r="I1436" i="62"/>
  <c r="K1436" i="62"/>
  <c r="I1437" i="62"/>
  <c r="K1437" i="62"/>
  <c r="I1438" i="62"/>
  <c r="K1438" i="62"/>
  <c r="I1439" i="62"/>
  <c r="K1439" i="62"/>
  <c r="I1440" i="62"/>
  <c r="K1440" i="62"/>
  <c r="I1441" i="62"/>
  <c r="K1441" i="62"/>
  <c r="I1442" i="62"/>
  <c r="K1442" i="62"/>
  <c r="I1443" i="62"/>
  <c r="K1443" i="62"/>
  <c r="I1444" i="62"/>
  <c r="K1444" i="62"/>
  <c r="I1445" i="62"/>
  <c r="K1445" i="62"/>
  <c r="I1446" i="62"/>
  <c r="K1446" i="62"/>
  <c r="I1447" i="62"/>
  <c r="K1447" i="62"/>
  <c r="I1448" i="62"/>
  <c r="K1448" i="62"/>
  <c r="I1449" i="62"/>
  <c r="K1449" i="62"/>
  <c r="I1450" i="62"/>
  <c r="K1450" i="62"/>
  <c r="I1451" i="62"/>
  <c r="K1451" i="62"/>
  <c r="I1452" i="62"/>
  <c r="K1452" i="62"/>
  <c r="I1453" i="62"/>
  <c r="K1453" i="62"/>
  <c r="I1454" i="62"/>
  <c r="K1454" i="62"/>
  <c r="I1455" i="62"/>
  <c r="K1455" i="62"/>
  <c r="I1456" i="62"/>
  <c r="K1456" i="62"/>
  <c r="I1457" i="62"/>
  <c r="K1457" i="62"/>
  <c r="I1458" i="62"/>
  <c r="K1458" i="62"/>
  <c r="I1459" i="62"/>
  <c r="K1459" i="62"/>
  <c r="I1460" i="62"/>
  <c r="K1460" i="62"/>
  <c r="I1461" i="62"/>
  <c r="K1461" i="62"/>
  <c r="I1462" i="62"/>
  <c r="K1462" i="62"/>
  <c r="I1463" i="62"/>
  <c r="K1463" i="62"/>
  <c r="I1464" i="62"/>
  <c r="K1464" i="62"/>
  <c r="I1465" i="62"/>
  <c r="K1465" i="62"/>
  <c r="I1466" i="62"/>
  <c r="K1466" i="62"/>
  <c r="I1467" i="62"/>
  <c r="K1467" i="62"/>
  <c r="I1468" i="62"/>
  <c r="K1468" i="62"/>
  <c r="I1469" i="62"/>
  <c r="K1469" i="62"/>
  <c r="I1470" i="62"/>
  <c r="K1470" i="62"/>
  <c r="I1471" i="62"/>
  <c r="K1471" i="62"/>
  <c r="I1472" i="62"/>
  <c r="K1472" i="62"/>
  <c r="I1473" i="62"/>
  <c r="K1473" i="62"/>
  <c r="I1474" i="62"/>
  <c r="K1474" i="62"/>
  <c r="I1475" i="62"/>
  <c r="K1475" i="62"/>
  <c r="I1476" i="62"/>
  <c r="K1476" i="62"/>
  <c r="I1477" i="62"/>
  <c r="K1477" i="62"/>
  <c r="I1478" i="62"/>
  <c r="K1478" i="62"/>
  <c r="I1479" i="62"/>
  <c r="K1479" i="62"/>
  <c r="I1480" i="62"/>
  <c r="K1480" i="62"/>
  <c r="I1481" i="62"/>
  <c r="K1481" i="62"/>
  <c r="I1482" i="62"/>
  <c r="K1482" i="62"/>
  <c r="I1483" i="62"/>
  <c r="K1483" i="62"/>
  <c r="I1484" i="62"/>
  <c r="K1484" i="62"/>
  <c r="I1485" i="62"/>
  <c r="K1485" i="62"/>
  <c r="I1486" i="62"/>
  <c r="K1486" i="62"/>
  <c r="I1487" i="62"/>
  <c r="K1487" i="62"/>
  <c r="I1488" i="62"/>
  <c r="K1488" i="62"/>
  <c r="I1489" i="62"/>
  <c r="K1489" i="62"/>
  <c r="I1490" i="62"/>
  <c r="K1490" i="62"/>
  <c r="I1491" i="62"/>
  <c r="K1491" i="62"/>
  <c r="I1492" i="62"/>
  <c r="K1492" i="62"/>
  <c r="I1493" i="62"/>
  <c r="K1493" i="62"/>
  <c r="I1494" i="62"/>
  <c r="K1494" i="62"/>
  <c r="I1495" i="62"/>
  <c r="K1495" i="62"/>
  <c r="I1496" i="62"/>
  <c r="K1496" i="62"/>
  <c r="I1497" i="62"/>
  <c r="K1497" i="62"/>
  <c r="I1498" i="62"/>
  <c r="K1498" i="62"/>
  <c r="I1499" i="62"/>
  <c r="K1499" i="62"/>
  <c r="I1500" i="62"/>
  <c r="K1500" i="62"/>
  <c r="I1501" i="62"/>
  <c r="K1501" i="62"/>
  <c r="I1502" i="62"/>
  <c r="K1502" i="62"/>
  <c r="I1503" i="62"/>
  <c r="K1503" i="62"/>
  <c r="I1504" i="62"/>
  <c r="K1504" i="62"/>
  <c r="I1505" i="62"/>
  <c r="K1505" i="62"/>
  <c r="I1506" i="62"/>
  <c r="K1506" i="62"/>
  <c r="I1507" i="62"/>
  <c r="K1507" i="62"/>
  <c r="I1508" i="62"/>
  <c r="K1508" i="62"/>
  <c r="I1509" i="62"/>
  <c r="K1509" i="62"/>
  <c r="I1510" i="62"/>
  <c r="K1510" i="62"/>
  <c r="I1511" i="62"/>
  <c r="K1511" i="62"/>
  <c r="I1512" i="62"/>
  <c r="K1512" i="62"/>
  <c r="I1513" i="62"/>
  <c r="K1513" i="62"/>
  <c r="I1514" i="62"/>
  <c r="K1514" i="62"/>
  <c r="I1515" i="62"/>
  <c r="K1515" i="62"/>
  <c r="I1516" i="62"/>
  <c r="K1516" i="62"/>
  <c r="I1517" i="62"/>
  <c r="K1517" i="62"/>
  <c r="I1518" i="62"/>
  <c r="K1518" i="62"/>
  <c r="I1519" i="62"/>
  <c r="K1519" i="62"/>
  <c r="I1520" i="62"/>
  <c r="K1520" i="62"/>
  <c r="I1521" i="62"/>
  <c r="K1521" i="62"/>
  <c r="I1522" i="62"/>
  <c r="K1522" i="62"/>
  <c r="I1523" i="62"/>
  <c r="K1523" i="62"/>
  <c r="I1524" i="62"/>
  <c r="K1524" i="62"/>
  <c r="I1525" i="62"/>
  <c r="K1525" i="62"/>
  <c r="I1526" i="62"/>
  <c r="K1526" i="62"/>
  <c r="I1527" i="62"/>
  <c r="K1527" i="62"/>
  <c r="I1528" i="62"/>
  <c r="K1528" i="62"/>
  <c r="I1529" i="62"/>
  <c r="K1529" i="62"/>
  <c r="I1530" i="62"/>
  <c r="K1530" i="62"/>
  <c r="I1531" i="62"/>
  <c r="K1531" i="62"/>
  <c r="I1532" i="62"/>
  <c r="K1532" i="62"/>
  <c r="I1533" i="62"/>
  <c r="K1533" i="62"/>
  <c r="I1534" i="62"/>
  <c r="K1534" i="62"/>
  <c r="I1535" i="62"/>
  <c r="K1535" i="62"/>
  <c r="I1536" i="62"/>
  <c r="K1536" i="62"/>
  <c r="I1537" i="62"/>
  <c r="K1537" i="62"/>
  <c r="I1538" i="62"/>
  <c r="K1538" i="62"/>
  <c r="I1539" i="62"/>
  <c r="K1539" i="62"/>
  <c r="I1540" i="62"/>
  <c r="K1540" i="62"/>
  <c r="I1541" i="62"/>
  <c r="K1541" i="62"/>
  <c r="I1542" i="62"/>
  <c r="K1542" i="62"/>
  <c r="I1543" i="62"/>
  <c r="K1543" i="62"/>
  <c r="I1544" i="62"/>
  <c r="K1544" i="62"/>
  <c r="I1545" i="62"/>
  <c r="K1545" i="62"/>
  <c r="I1546" i="62"/>
  <c r="K1546" i="62"/>
  <c r="I1547" i="62"/>
  <c r="K1547" i="62"/>
  <c r="I1548" i="62"/>
  <c r="K1548" i="62"/>
  <c r="I1549" i="62"/>
  <c r="K1549" i="62"/>
  <c r="I1550" i="62"/>
  <c r="K1550" i="62"/>
  <c r="I1551" i="62"/>
  <c r="K1551" i="62"/>
  <c r="I1552" i="62"/>
  <c r="K1552" i="62"/>
  <c r="I1553" i="62"/>
  <c r="K1553" i="62"/>
  <c r="I1554" i="62"/>
  <c r="K1554" i="62"/>
  <c r="I1555" i="62"/>
  <c r="K1555" i="62"/>
  <c r="I1556" i="62"/>
  <c r="K1556" i="62"/>
  <c r="I1557" i="62"/>
  <c r="K1557" i="62"/>
  <c r="I1558" i="62"/>
  <c r="K1558" i="62"/>
  <c r="I1559" i="62"/>
  <c r="K1559" i="62"/>
  <c r="I1560" i="62"/>
  <c r="K1560" i="62"/>
  <c r="I1561" i="62"/>
  <c r="K1561" i="62"/>
  <c r="I1562" i="62"/>
  <c r="K1562" i="62"/>
  <c r="I1563" i="62"/>
  <c r="K1563" i="62"/>
  <c r="I1564" i="62"/>
  <c r="K1564" i="62"/>
  <c r="I1565" i="62"/>
  <c r="K1565" i="62"/>
  <c r="I1566" i="62"/>
  <c r="K1566" i="62"/>
  <c r="I1567" i="62"/>
  <c r="K1567" i="62"/>
  <c r="I1568" i="62"/>
  <c r="K1568" i="62"/>
  <c r="I1569" i="62"/>
  <c r="K1569" i="62"/>
  <c r="I1570" i="62"/>
  <c r="K1570" i="62"/>
  <c r="I1571" i="62"/>
  <c r="K1571" i="62"/>
  <c r="I1572" i="62"/>
  <c r="K1572" i="62"/>
  <c r="I1573" i="62"/>
  <c r="K1573" i="62"/>
  <c r="I1574" i="62"/>
  <c r="K1574" i="62"/>
  <c r="I1575" i="62"/>
  <c r="K1575" i="62"/>
  <c r="I1576" i="62"/>
  <c r="K1576" i="62"/>
  <c r="I1577" i="62"/>
  <c r="K1577" i="62"/>
  <c r="I1578" i="62"/>
  <c r="K1578" i="62"/>
  <c r="I1579" i="62"/>
  <c r="K1579" i="62"/>
  <c r="I1580" i="62"/>
  <c r="K1580" i="62"/>
  <c r="I1581" i="62"/>
  <c r="K1581" i="62"/>
  <c r="I1582" i="62"/>
  <c r="K1582" i="62"/>
  <c r="I1583" i="62"/>
  <c r="K1583" i="62"/>
  <c r="I1584" i="62"/>
  <c r="K1584" i="62"/>
  <c r="I1585" i="62"/>
  <c r="K1585" i="62"/>
  <c r="I1586" i="62"/>
  <c r="K1586" i="62"/>
  <c r="I1587" i="62"/>
  <c r="K1587" i="62"/>
  <c r="I1588" i="62"/>
  <c r="K1588" i="62"/>
  <c r="I1589" i="62"/>
  <c r="K1589" i="62"/>
  <c r="I1590" i="62"/>
  <c r="K1590" i="62"/>
  <c r="I1591" i="62"/>
  <c r="K1591" i="62"/>
  <c r="I1592" i="62"/>
  <c r="K1592" i="62"/>
  <c r="I1593" i="62"/>
  <c r="K1593" i="62"/>
  <c r="I1594" i="62"/>
  <c r="K1594" i="62"/>
  <c r="I1595" i="62"/>
  <c r="K1595" i="62"/>
  <c r="I1596" i="62"/>
  <c r="K1596" i="62"/>
  <c r="I1597" i="62"/>
  <c r="K1597" i="62"/>
  <c r="I1598" i="62"/>
  <c r="K1598" i="62"/>
  <c r="I1599" i="62"/>
  <c r="K1599" i="62"/>
  <c r="I1600" i="62"/>
  <c r="K1600" i="62"/>
  <c r="I1601" i="62"/>
  <c r="K1601" i="62"/>
  <c r="I1602" i="62"/>
  <c r="K1602" i="62"/>
  <c r="I1603" i="62"/>
  <c r="K1603" i="62"/>
  <c r="I1604" i="62"/>
  <c r="K1604" i="62"/>
  <c r="I1605" i="62"/>
  <c r="K1605" i="62"/>
  <c r="I1606" i="62"/>
  <c r="K1606" i="62"/>
  <c r="I1607" i="62"/>
  <c r="K1607" i="62"/>
  <c r="I1608" i="62"/>
  <c r="K1608" i="62"/>
  <c r="I1609" i="62"/>
  <c r="K1609" i="62"/>
  <c r="I1610" i="62"/>
  <c r="K1610" i="62"/>
  <c r="I1611" i="62"/>
  <c r="K1611" i="62"/>
  <c r="I1612" i="62"/>
  <c r="K1612" i="62"/>
  <c r="I1613" i="62"/>
  <c r="K1613" i="62"/>
  <c r="I1614" i="62"/>
  <c r="K1614" i="62"/>
  <c r="I1615" i="62"/>
  <c r="K1615" i="62"/>
  <c r="I1616" i="62"/>
  <c r="K1616" i="62"/>
  <c r="I1617" i="62"/>
  <c r="K1617" i="62"/>
  <c r="I1618" i="62"/>
  <c r="K1618" i="62"/>
  <c r="I1619" i="62"/>
  <c r="K1619" i="62"/>
  <c r="I1620" i="62"/>
  <c r="K1620" i="62"/>
  <c r="I1621" i="62"/>
  <c r="K1621" i="62"/>
  <c r="I1622" i="62"/>
  <c r="K1622" i="62"/>
  <c r="I1623" i="62"/>
  <c r="K1623" i="62"/>
  <c r="I1624" i="62"/>
  <c r="K1624" i="62"/>
  <c r="I1625" i="62"/>
  <c r="K1625" i="62"/>
  <c r="I1626" i="62"/>
  <c r="K1626" i="62"/>
  <c r="I1627" i="62"/>
  <c r="K1627" i="62"/>
  <c r="I1628" i="62"/>
  <c r="K1628" i="62"/>
  <c r="I1629" i="62"/>
  <c r="K1629" i="62"/>
  <c r="I1630" i="62"/>
  <c r="K1630" i="62"/>
  <c r="I1631" i="62"/>
  <c r="K1631" i="62"/>
  <c r="I1632" i="62"/>
  <c r="K1632" i="62"/>
  <c r="I1633" i="62"/>
  <c r="K1633" i="62"/>
  <c r="I1634" i="62"/>
  <c r="K1634" i="62"/>
  <c r="I1635" i="62"/>
  <c r="K1635" i="62"/>
  <c r="I1636" i="62"/>
  <c r="K1636" i="62"/>
  <c r="I1637" i="62"/>
  <c r="K1637" i="62"/>
  <c r="I1638" i="62"/>
  <c r="K1638" i="62"/>
  <c r="I1639" i="62"/>
  <c r="K1639" i="62"/>
  <c r="I1640" i="62"/>
  <c r="K1640" i="62"/>
  <c r="I1641" i="62"/>
  <c r="K1641" i="62"/>
  <c r="I1642" i="62"/>
  <c r="K1642" i="62"/>
  <c r="I1643" i="62"/>
  <c r="K1643" i="62"/>
  <c r="I1644" i="62"/>
  <c r="K1644" i="62"/>
  <c r="I1645" i="62"/>
  <c r="K1645" i="62"/>
  <c r="I1646" i="62"/>
  <c r="K1646" i="62"/>
  <c r="I1647" i="62"/>
  <c r="K1647" i="62"/>
  <c r="I1648" i="62"/>
  <c r="K1648" i="62"/>
  <c r="I1649" i="62"/>
  <c r="K1649" i="62"/>
  <c r="I1650" i="62"/>
  <c r="K1650" i="62"/>
  <c r="I1651" i="62"/>
  <c r="K1651" i="62"/>
  <c r="I1652" i="62"/>
  <c r="K1652" i="62"/>
  <c r="I1653" i="62"/>
  <c r="K1653" i="62"/>
  <c r="I1654" i="62"/>
  <c r="K1654" i="62"/>
  <c r="I1655" i="62"/>
  <c r="K1655" i="62"/>
  <c r="I1656" i="62"/>
  <c r="K1656" i="62"/>
  <c r="I1657" i="62"/>
  <c r="K1657" i="62"/>
  <c r="I1658" i="62"/>
  <c r="K1658" i="62"/>
  <c r="I1659" i="62"/>
  <c r="K1659" i="62"/>
  <c r="I1660" i="62"/>
  <c r="K1660" i="62"/>
  <c r="I1661" i="62"/>
  <c r="K1661" i="62"/>
  <c r="I1662" i="62"/>
  <c r="K1662" i="62"/>
  <c r="I1663" i="62"/>
  <c r="K1663" i="62"/>
  <c r="I1664" i="62"/>
  <c r="K1664" i="62"/>
  <c r="I1665" i="62"/>
  <c r="K1665" i="62"/>
  <c r="I1666" i="62"/>
  <c r="K1666" i="62"/>
  <c r="I1667" i="62"/>
  <c r="K1667" i="62"/>
  <c r="I1668" i="62"/>
  <c r="K1668" i="62"/>
  <c r="I1669" i="62"/>
  <c r="K1669" i="62"/>
  <c r="I1670" i="62"/>
  <c r="K1670" i="62"/>
  <c r="I1671" i="62"/>
  <c r="K1671" i="62"/>
  <c r="I1672" i="62"/>
  <c r="K1672" i="62"/>
  <c r="I1673" i="62"/>
  <c r="K1673" i="62"/>
  <c r="I1674" i="62"/>
  <c r="K1674" i="62"/>
  <c r="I1675" i="62"/>
  <c r="K1675" i="62"/>
  <c r="I1676" i="62"/>
  <c r="K1676" i="62"/>
  <c r="I1677" i="62"/>
  <c r="K1677" i="62"/>
  <c r="I1678" i="62"/>
  <c r="K1678" i="62"/>
  <c r="I1679" i="62"/>
  <c r="K1679" i="62"/>
  <c r="I1680" i="62"/>
  <c r="K1680" i="62"/>
  <c r="I1681" i="62"/>
  <c r="K1681" i="62"/>
  <c r="I1682" i="62"/>
  <c r="K1682" i="62"/>
  <c r="I1683" i="62"/>
  <c r="K1683" i="62"/>
  <c r="I1684" i="62"/>
  <c r="K1684" i="62"/>
  <c r="I1685" i="62"/>
  <c r="K1685" i="62"/>
  <c r="I1686" i="62"/>
  <c r="K1686" i="62"/>
  <c r="I1687" i="62"/>
  <c r="K1687" i="62"/>
  <c r="I1688" i="62"/>
  <c r="K1688" i="62"/>
  <c r="I1689" i="62"/>
  <c r="K1689" i="62"/>
  <c r="I1690" i="62"/>
  <c r="K1690" i="62"/>
  <c r="I1691" i="62"/>
  <c r="K1691" i="62"/>
  <c r="I1692" i="62"/>
  <c r="K1692" i="62"/>
  <c r="I1693" i="62"/>
  <c r="K1693" i="62"/>
  <c r="I1694" i="62"/>
  <c r="K1694" i="62"/>
  <c r="I1695" i="62"/>
  <c r="K1695" i="62"/>
  <c r="I1696" i="62"/>
  <c r="K1696" i="62"/>
  <c r="I1697" i="62"/>
  <c r="K1697" i="62"/>
  <c r="I1698" i="62"/>
  <c r="K1698" i="62"/>
  <c r="I1699" i="62"/>
  <c r="K1699" i="62"/>
  <c r="I1700" i="62"/>
  <c r="K1700" i="62"/>
  <c r="I1701" i="62"/>
  <c r="K1701" i="62"/>
  <c r="I1702" i="62"/>
  <c r="K1702" i="62"/>
  <c r="I1703" i="62"/>
  <c r="K1703" i="62"/>
  <c r="I1704" i="62"/>
  <c r="K1704" i="62"/>
  <c r="I1705" i="62"/>
  <c r="K1705" i="62"/>
  <c r="I1706" i="62"/>
  <c r="K1706" i="62"/>
  <c r="I1707" i="62"/>
  <c r="K1707" i="62"/>
  <c r="I1708" i="62"/>
  <c r="K1708" i="62"/>
  <c r="I1709" i="62"/>
  <c r="K1709" i="62"/>
  <c r="I1710" i="62"/>
  <c r="K1710" i="62"/>
  <c r="I1711" i="62"/>
  <c r="K1711" i="62"/>
  <c r="I1712" i="62"/>
  <c r="K1712" i="62"/>
  <c r="I1713" i="62"/>
  <c r="K1713" i="62"/>
  <c r="I1714" i="62"/>
  <c r="K1714" i="62"/>
  <c r="I1715" i="62"/>
  <c r="K1715" i="62"/>
  <c r="I1716" i="62"/>
  <c r="K1716" i="62"/>
  <c r="I1717" i="62"/>
  <c r="K1717" i="62"/>
  <c r="I1718" i="62"/>
  <c r="K1718" i="62"/>
  <c r="I1719" i="62"/>
  <c r="K1719" i="62"/>
  <c r="I1720" i="62"/>
  <c r="K1720" i="62"/>
  <c r="I1721" i="62"/>
  <c r="K1721" i="62"/>
  <c r="I1722" i="62"/>
  <c r="K1722" i="62"/>
  <c r="I1723" i="62"/>
  <c r="K1723" i="62"/>
  <c r="I1724" i="62"/>
  <c r="K1724" i="62"/>
  <c r="I1725" i="62"/>
  <c r="K1725" i="62"/>
  <c r="I1726" i="62"/>
  <c r="K1726" i="62"/>
  <c r="I1727" i="62"/>
  <c r="K1727" i="62"/>
  <c r="I1728" i="62"/>
  <c r="K1728" i="62"/>
  <c r="I1729" i="62"/>
  <c r="K1729" i="62"/>
  <c r="I1730" i="62"/>
  <c r="K1730" i="62"/>
  <c r="I1731" i="62"/>
  <c r="K1731" i="62"/>
  <c r="I1732" i="62"/>
  <c r="K1732" i="62"/>
  <c r="I1733" i="62"/>
  <c r="K1733" i="62"/>
  <c r="I1734" i="62"/>
  <c r="K1734" i="62"/>
  <c r="I1735" i="62"/>
  <c r="K1735" i="62"/>
  <c r="I1736" i="62"/>
  <c r="K1736" i="62"/>
  <c r="I1737" i="62"/>
  <c r="K1737" i="62"/>
  <c r="I1738" i="62"/>
  <c r="K1738" i="62"/>
  <c r="I1739" i="62"/>
  <c r="K1739" i="62"/>
  <c r="I1740" i="62"/>
  <c r="K1740" i="62"/>
  <c r="I1741" i="62"/>
  <c r="K1741" i="62"/>
  <c r="I1742" i="62"/>
  <c r="K1742" i="62"/>
  <c r="I1743" i="62"/>
  <c r="K1743" i="62"/>
  <c r="I1744" i="62"/>
  <c r="K1744" i="62"/>
  <c r="I1745" i="62"/>
  <c r="K1745" i="62"/>
  <c r="I1746" i="62"/>
  <c r="K1746" i="62"/>
  <c r="I1747" i="62"/>
  <c r="K1747" i="62"/>
  <c r="I1748" i="62"/>
  <c r="K1748" i="62"/>
  <c r="I1749" i="62"/>
  <c r="K1749" i="62"/>
  <c r="I1750" i="62"/>
  <c r="K1750" i="62"/>
  <c r="I1751" i="62"/>
  <c r="K1751" i="62"/>
  <c r="I1752" i="62"/>
  <c r="K1752" i="62"/>
  <c r="I1753" i="62"/>
  <c r="K1753" i="62"/>
  <c r="I1754" i="62"/>
  <c r="K1754" i="62"/>
  <c r="I1755" i="62"/>
  <c r="K1755" i="62"/>
  <c r="I1756" i="62"/>
  <c r="K1756" i="62"/>
  <c r="I1757" i="62"/>
  <c r="K1757" i="62"/>
  <c r="I1758" i="62"/>
  <c r="K1758" i="62"/>
  <c r="I1759" i="62"/>
  <c r="K1759" i="62"/>
  <c r="I1760" i="62"/>
  <c r="K1760" i="62"/>
  <c r="I1761" i="62"/>
  <c r="K1761" i="62"/>
  <c r="I1762" i="62"/>
  <c r="K1762" i="62"/>
  <c r="I1763" i="62"/>
  <c r="K1763" i="62"/>
  <c r="I1764" i="62"/>
  <c r="K1764" i="62"/>
  <c r="I1765" i="62"/>
  <c r="K1765" i="62"/>
  <c r="I1766" i="62"/>
  <c r="K1766" i="62"/>
  <c r="I1767" i="62"/>
  <c r="K1767" i="62"/>
  <c r="I1768" i="62"/>
  <c r="K1768" i="62"/>
  <c r="I1769" i="62"/>
  <c r="K1769" i="62"/>
  <c r="I1770" i="62"/>
  <c r="K1770" i="62"/>
  <c r="I1771" i="62"/>
  <c r="K1771" i="62"/>
  <c r="I1772" i="62"/>
  <c r="K1772" i="62"/>
  <c r="I1773" i="62"/>
  <c r="K1773" i="62"/>
  <c r="I1774" i="62"/>
  <c r="K1774" i="62"/>
  <c r="I1775" i="62"/>
  <c r="K1775" i="62"/>
  <c r="I1776" i="62"/>
  <c r="K1776" i="62"/>
  <c r="I1777" i="62"/>
  <c r="K1777" i="62"/>
  <c r="I1778" i="62"/>
  <c r="K1778" i="62"/>
  <c r="I1779" i="62"/>
  <c r="K1779" i="62"/>
  <c r="I1780" i="62"/>
  <c r="K1780" i="62"/>
  <c r="I1781" i="62"/>
  <c r="K1781" i="62"/>
  <c r="I1782" i="62"/>
  <c r="K1782" i="62"/>
  <c r="I1783" i="62"/>
  <c r="K1783" i="62"/>
  <c r="I1784" i="62"/>
  <c r="K1784" i="62"/>
  <c r="I1785" i="62"/>
  <c r="K1785" i="62"/>
  <c r="I1786" i="62"/>
  <c r="K1786" i="62"/>
  <c r="I1787" i="62"/>
  <c r="K1787" i="62"/>
  <c r="I1788" i="62"/>
  <c r="K1788" i="62"/>
  <c r="I1789" i="62"/>
  <c r="K1789" i="62"/>
  <c r="I1790" i="62"/>
  <c r="K1790" i="62"/>
  <c r="I1791" i="62"/>
  <c r="K1791" i="62"/>
  <c r="I1792" i="62"/>
  <c r="K1792" i="62"/>
  <c r="I1793" i="62"/>
  <c r="K1793" i="62"/>
  <c r="I1794" i="62"/>
  <c r="K1794" i="62"/>
  <c r="I1795" i="62"/>
  <c r="K1795" i="62"/>
  <c r="I1796" i="62"/>
  <c r="K1796" i="62"/>
  <c r="I1797" i="62"/>
  <c r="K1797" i="62"/>
  <c r="I1798" i="62"/>
  <c r="K1798" i="62"/>
  <c r="I1799" i="62"/>
  <c r="K1799" i="62"/>
  <c r="I1800" i="62"/>
  <c r="K1800" i="62"/>
  <c r="I1801" i="62"/>
  <c r="K1801" i="62"/>
  <c r="I1802" i="62"/>
  <c r="K1802" i="62"/>
  <c r="I1803" i="62"/>
  <c r="K1803" i="62"/>
  <c r="I1804" i="62"/>
  <c r="K1804" i="62"/>
  <c r="I1805" i="62"/>
  <c r="K1805" i="62"/>
  <c r="I1806" i="62"/>
  <c r="K1806" i="62"/>
  <c r="I1807" i="62"/>
  <c r="K1807" i="62"/>
  <c r="I1808" i="62"/>
  <c r="K1808" i="62"/>
  <c r="I1809" i="62"/>
  <c r="K1809" i="62"/>
  <c r="I1810" i="62"/>
  <c r="K1810" i="62"/>
  <c r="I1811" i="62"/>
  <c r="K1811" i="62"/>
  <c r="I1812" i="62"/>
  <c r="K1812" i="62"/>
  <c r="I1813" i="62"/>
  <c r="K1813" i="62"/>
  <c r="I1814" i="62"/>
  <c r="K1814" i="62"/>
  <c r="I1815" i="62"/>
  <c r="K1815" i="62"/>
  <c r="I1816" i="62"/>
  <c r="K1816" i="62"/>
  <c r="I1817" i="62"/>
  <c r="K1817" i="62"/>
  <c r="I1818" i="62"/>
  <c r="K1818" i="62"/>
  <c r="I1819" i="62"/>
  <c r="K1819" i="62"/>
  <c r="I1820" i="62"/>
  <c r="K1820" i="62"/>
  <c r="I1821" i="62"/>
  <c r="K1821" i="62"/>
  <c r="I1822" i="62"/>
  <c r="K1822" i="62"/>
  <c r="I1823" i="62"/>
  <c r="K1823" i="62"/>
  <c r="I1824" i="62"/>
  <c r="K1824" i="62"/>
  <c r="I1825" i="62"/>
  <c r="K1825" i="62"/>
  <c r="I1826" i="62"/>
  <c r="K1826" i="62"/>
  <c r="I1827" i="62"/>
  <c r="K1827" i="62"/>
  <c r="I1828" i="62"/>
  <c r="K1828" i="62"/>
  <c r="I1829" i="62"/>
  <c r="K1829" i="62"/>
  <c r="I1830" i="62"/>
  <c r="K1830" i="62"/>
  <c r="I1831" i="62"/>
  <c r="K1831" i="62"/>
  <c r="I1832" i="62"/>
  <c r="K1832" i="62"/>
  <c r="I1833" i="62"/>
  <c r="K1833" i="62"/>
  <c r="I1834" i="62"/>
  <c r="K1834" i="62"/>
  <c r="I1835" i="62"/>
  <c r="K1835" i="62"/>
  <c r="I1836" i="62"/>
  <c r="K1836" i="62"/>
  <c r="I1837" i="62"/>
  <c r="K1837" i="62"/>
  <c r="I1838" i="62"/>
  <c r="K1838" i="62"/>
  <c r="I1839" i="62"/>
  <c r="K1839" i="62"/>
  <c r="I1840" i="62"/>
  <c r="K1840" i="62"/>
  <c r="I1841" i="62"/>
  <c r="K1841" i="62"/>
  <c r="I1842" i="62"/>
  <c r="K1842" i="62"/>
  <c r="I1843" i="62"/>
  <c r="K1843" i="62"/>
  <c r="I1844" i="62"/>
  <c r="K1844" i="62"/>
  <c r="I1845" i="62"/>
  <c r="K1845" i="62"/>
  <c r="I1846" i="62"/>
  <c r="K1846" i="62"/>
  <c r="I1847" i="62"/>
  <c r="K1847" i="62"/>
  <c r="I1848" i="62"/>
  <c r="K1848" i="62"/>
  <c r="I1849" i="62"/>
  <c r="K1849" i="62"/>
  <c r="I1850" i="62"/>
  <c r="K1850" i="62"/>
  <c r="I1851" i="62"/>
  <c r="K1851" i="62"/>
  <c r="I1852" i="62"/>
  <c r="K1852" i="62"/>
  <c r="I1853" i="62"/>
  <c r="K1853" i="62"/>
  <c r="I1854" i="62"/>
  <c r="K1854" i="62"/>
  <c r="I1855" i="62"/>
  <c r="K1855" i="62"/>
  <c r="I1856" i="62"/>
  <c r="K1856" i="62"/>
  <c r="I1857" i="62"/>
  <c r="K1857" i="62"/>
  <c r="I1858" i="62"/>
  <c r="K1858" i="62"/>
  <c r="I1859" i="62"/>
  <c r="K1859" i="62"/>
  <c r="I1860" i="62"/>
  <c r="K1860" i="62"/>
  <c r="I1861" i="62"/>
  <c r="K1861" i="62"/>
  <c r="I1862" i="62"/>
  <c r="K1862" i="62"/>
  <c r="I1863" i="62"/>
  <c r="K1863" i="62"/>
  <c r="I1864" i="62"/>
  <c r="K1864" i="62"/>
  <c r="I1865" i="62"/>
  <c r="K1865" i="62"/>
  <c r="I1866" i="62"/>
  <c r="K1866" i="62"/>
  <c r="I1867" i="62"/>
  <c r="K1867" i="62"/>
  <c r="I1868" i="62"/>
  <c r="K1868" i="62"/>
  <c r="I1869" i="62"/>
  <c r="K1869" i="62"/>
  <c r="I1870" i="62"/>
  <c r="K1870" i="62"/>
  <c r="I1871" i="62"/>
  <c r="K1871" i="62"/>
  <c r="I1872" i="62"/>
  <c r="K1872" i="62"/>
  <c r="I1873" i="62"/>
  <c r="K1873" i="62"/>
  <c r="I1874" i="62"/>
  <c r="K1874" i="62"/>
  <c r="I1875" i="62"/>
  <c r="K1875" i="62"/>
  <c r="I1876" i="62"/>
  <c r="K1876" i="62"/>
  <c r="I1877" i="62"/>
  <c r="K1877" i="62"/>
  <c r="I1878" i="62"/>
  <c r="K1878" i="62"/>
  <c r="I1879" i="62"/>
  <c r="K1879" i="62"/>
  <c r="I1880" i="62"/>
  <c r="K1880" i="62"/>
  <c r="I1881" i="62"/>
  <c r="K1881" i="62"/>
  <c r="I1882" i="62"/>
  <c r="K1882" i="62"/>
  <c r="I1883" i="62"/>
  <c r="K1883" i="62"/>
  <c r="I1884" i="62"/>
  <c r="K1884" i="62"/>
  <c r="I1885" i="62"/>
  <c r="K1885" i="62"/>
  <c r="I1886" i="62"/>
  <c r="K1886" i="62"/>
  <c r="I1887" i="62"/>
  <c r="K1887" i="62"/>
  <c r="I1888" i="62"/>
  <c r="K1888" i="62"/>
  <c r="I1889" i="62"/>
  <c r="K1889" i="62"/>
  <c r="I1890" i="62"/>
  <c r="K1890" i="62"/>
  <c r="I1891" i="62"/>
  <c r="K1891" i="62"/>
  <c r="I1892" i="62"/>
  <c r="K1892" i="62"/>
  <c r="I1893" i="62"/>
  <c r="K1893" i="62"/>
  <c r="I1894" i="62"/>
  <c r="K1894" i="62"/>
  <c r="I1895" i="62"/>
  <c r="K1895" i="62"/>
  <c r="I1896" i="62"/>
  <c r="K1896" i="62"/>
  <c r="I1897" i="62"/>
  <c r="K1897" i="62"/>
  <c r="I1898" i="62"/>
  <c r="K1898" i="62"/>
  <c r="I1899" i="62"/>
  <c r="K1899" i="62"/>
  <c r="I1900" i="62"/>
  <c r="K1900" i="62"/>
  <c r="I1901" i="62"/>
  <c r="K1901" i="62"/>
  <c r="I1902" i="62"/>
  <c r="K1902" i="62"/>
  <c r="I1903" i="62"/>
  <c r="K1903" i="62"/>
  <c r="I1904" i="62"/>
  <c r="K1904" i="62"/>
  <c r="I1905" i="62"/>
  <c r="K1905" i="62"/>
  <c r="I1906" i="62"/>
  <c r="K1906" i="62"/>
  <c r="I1907" i="62"/>
  <c r="K1907" i="62"/>
  <c r="I1908" i="62"/>
  <c r="K1908" i="62"/>
  <c r="I1909" i="62"/>
  <c r="K1909" i="62"/>
  <c r="I1910" i="62"/>
  <c r="K1910" i="62"/>
  <c r="I1911" i="62"/>
  <c r="K1911" i="62"/>
  <c r="I1912" i="62"/>
  <c r="K1912" i="62"/>
  <c r="I1913" i="62"/>
  <c r="K1913" i="62"/>
  <c r="I1914" i="62"/>
  <c r="K1914" i="62"/>
  <c r="I1915" i="62"/>
  <c r="K1915" i="62"/>
  <c r="I1916" i="62"/>
  <c r="K1916" i="62"/>
  <c r="I1917" i="62"/>
  <c r="K1917" i="62"/>
  <c r="I1918" i="62"/>
  <c r="K1918" i="62"/>
  <c r="I1919" i="62"/>
  <c r="K1919" i="62"/>
  <c r="I1920" i="62"/>
  <c r="K1920" i="62"/>
  <c r="I1921" i="62"/>
  <c r="K1921" i="62"/>
  <c r="I1922" i="62"/>
  <c r="K1922" i="62"/>
  <c r="I1923" i="62"/>
  <c r="K1923" i="62"/>
  <c r="I1924" i="62"/>
  <c r="K1924" i="62"/>
  <c r="I1925" i="62"/>
  <c r="K1925" i="62"/>
  <c r="I1926" i="62"/>
  <c r="K1926" i="62"/>
  <c r="I1927" i="62"/>
  <c r="K1927" i="62"/>
  <c r="I1928" i="62"/>
  <c r="K1928" i="62"/>
  <c r="I1929" i="62"/>
  <c r="K1929" i="62"/>
  <c r="I1930" i="62"/>
  <c r="K1930" i="62"/>
  <c r="I1931" i="62"/>
  <c r="K1931" i="62"/>
  <c r="I1932" i="62"/>
  <c r="K1932" i="62"/>
  <c r="I1933" i="62"/>
  <c r="K1933" i="62"/>
  <c r="I1934" i="62"/>
  <c r="K1934" i="62"/>
  <c r="I1935" i="62"/>
  <c r="K1935" i="62"/>
  <c r="I1936" i="62"/>
  <c r="K1936" i="62"/>
  <c r="I1937" i="62"/>
  <c r="K1937" i="62"/>
  <c r="I1938" i="62"/>
  <c r="K1938" i="62"/>
  <c r="I1939" i="62"/>
  <c r="K1939" i="62"/>
  <c r="I1940" i="62"/>
  <c r="K1940" i="62"/>
  <c r="I1941" i="62"/>
  <c r="K1941" i="62"/>
  <c r="I1942" i="62"/>
  <c r="K1942" i="62"/>
  <c r="I1943" i="62"/>
  <c r="K1943" i="62"/>
  <c r="I1944" i="62"/>
  <c r="K1944" i="62"/>
  <c r="I1945" i="62"/>
  <c r="K1945" i="62"/>
  <c r="I1946" i="62"/>
  <c r="K1946" i="62"/>
  <c r="I1947" i="62"/>
  <c r="K1947" i="62"/>
  <c r="I1948" i="62"/>
  <c r="K1948" i="62"/>
  <c r="I1949" i="62"/>
  <c r="K1949" i="62"/>
  <c r="I1950" i="62"/>
  <c r="K1950" i="62"/>
  <c r="I1951" i="62"/>
  <c r="K1951" i="62"/>
  <c r="I1952" i="62"/>
  <c r="K1952" i="62"/>
  <c r="I1953" i="62"/>
  <c r="K1953" i="62"/>
  <c r="I1954" i="62"/>
  <c r="K1954" i="62"/>
  <c r="I1955" i="62"/>
  <c r="K1955" i="62"/>
  <c r="I1956" i="62"/>
  <c r="K1956" i="62"/>
  <c r="I1957" i="62"/>
  <c r="K1957" i="62"/>
  <c r="I1958" i="62"/>
  <c r="K1958" i="62"/>
  <c r="I1959" i="62"/>
  <c r="K1959" i="62"/>
  <c r="I1960" i="62"/>
  <c r="K1960" i="62"/>
  <c r="I1961" i="62"/>
  <c r="K1961" i="62"/>
  <c r="I1962" i="62"/>
  <c r="K1962" i="62"/>
  <c r="I1963" i="62"/>
  <c r="K1963" i="62"/>
  <c r="I1964" i="62"/>
  <c r="K1964" i="62"/>
  <c r="I1965" i="62"/>
  <c r="K1965" i="62"/>
  <c r="I1966" i="62"/>
  <c r="K1966" i="62"/>
  <c r="I1967" i="62"/>
  <c r="K1967" i="62"/>
  <c r="I1968" i="62"/>
  <c r="K1968" i="62"/>
  <c r="I1969" i="62"/>
  <c r="K1969" i="62"/>
  <c r="I1970" i="62"/>
  <c r="K1970" i="62"/>
  <c r="I1971" i="62"/>
  <c r="K1971" i="62"/>
  <c r="I1972" i="62"/>
  <c r="K1972" i="62"/>
  <c r="I1973" i="62"/>
  <c r="K1973" i="62"/>
  <c r="I1974" i="62"/>
  <c r="K1974" i="62"/>
  <c r="I1975" i="62"/>
  <c r="K1975" i="62"/>
  <c r="I1976" i="62"/>
  <c r="K1976" i="62"/>
  <c r="I1977" i="62"/>
  <c r="K1977" i="62"/>
  <c r="I1978" i="62"/>
  <c r="K1978" i="62"/>
  <c r="I1979" i="62"/>
  <c r="K1979" i="62"/>
  <c r="I1980" i="62"/>
  <c r="K1980" i="62"/>
  <c r="I1981" i="62"/>
  <c r="K1981" i="62"/>
  <c r="I1982" i="62"/>
  <c r="K1982" i="62"/>
  <c r="I1983" i="62"/>
  <c r="K1983" i="62"/>
  <c r="I1984" i="62"/>
  <c r="K1984" i="62"/>
  <c r="I1985" i="62"/>
  <c r="K1985" i="62"/>
  <c r="I1986" i="62"/>
  <c r="K1986" i="62"/>
  <c r="I1987" i="62"/>
  <c r="K1987" i="62"/>
  <c r="I1988" i="62"/>
  <c r="K1988" i="62"/>
  <c r="I1989" i="62"/>
  <c r="K1989" i="62"/>
  <c r="I1990" i="62"/>
  <c r="K1990" i="62"/>
  <c r="I1991" i="62"/>
  <c r="K1991" i="62"/>
  <c r="I1992" i="62"/>
  <c r="K1992" i="62"/>
  <c r="I1993" i="62"/>
  <c r="K1993" i="62"/>
  <c r="I1994" i="62"/>
  <c r="K1994" i="62"/>
  <c r="I1995" i="62"/>
  <c r="K1995" i="62"/>
  <c r="I1996" i="62"/>
  <c r="K1996" i="62"/>
  <c r="I1997" i="62"/>
  <c r="K1997" i="62"/>
  <c r="I1998" i="62"/>
  <c r="K1998" i="62"/>
  <c r="I1999" i="62"/>
  <c r="K1999" i="62"/>
  <c r="I2000" i="62"/>
  <c r="K2000" i="62"/>
  <c r="I2001" i="62"/>
  <c r="K2001" i="62"/>
  <c r="I2002" i="62"/>
  <c r="K2002" i="62"/>
  <c r="I2003" i="62"/>
  <c r="K2003" i="62"/>
  <c r="I2004" i="62"/>
  <c r="K2004" i="62"/>
  <c r="I2005" i="62"/>
  <c r="K2005" i="62"/>
  <c r="K7" i="59"/>
  <c r="K8" i="59"/>
  <c r="K10" i="59"/>
  <c r="K11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K58" i="59"/>
  <c r="K59" i="59"/>
  <c r="K60" i="59"/>
  <c r="K61" i="59"/>
  <c r="K62" i="59"/>
  <c r="K63" i="59"/>
  <c r="K64" i="59"/>
  <c r="K65" i="59"/>
  <c r="K66" i="59"/>
  <c r="K67" i="59"/>
  <c r="K68" i="59"/>
  <c r="K69" i="59"/>
  <c r="K70" i="59"/>
  <c r="K71" i="59"/>
  <c r="K72" i="59"/>
  <c r="K73" i="59"/>
  <c r="K74" i="59"/>
  <c r="K75" i="59"/>
  <c r="K76" i="59"/>
  <c r="K77" i="59"/>
  <c r="K78" i="59"/>
  <c r="K79" i="59"/>
  <c r="K80" i="59"/>
  <c r="K81" i="59"/>
  <c r="K82" i="59"/>
  <c r="K83" i="59"/>
  <c r="K84" i="59"/>
  <c r="K85" i="59"/>
  <c r="K86" i="59"/>
  <c r="K87" i="59"/>
  <c r="K88" i="59"/>
  <c r="K89" i="59"/>
  <c r="K90" i="59"/>
  <c r="K91" i="59"/>
  <c r="K92" i="59"/>
  <c r="K93" i="59"/>
  <c r="K94" i="59"/>
  <c r="K95" i="59"/>
  <c r="K96" i="59"/>
  <c r="K97" i="59"/>
  <c r="K98" i="59"/>
  <c r="K99" i="59"/>
  <c r="K100" i="59"/>
  <c r="K101" i="59"/>
  <c r="K102" i="59"/>
  <c r="K103" i="59"/>
  <c r="K104" i="59"/>
  <c r="K105" i="59"/>
  <c r="C8" i="63"/>
  <c r="C9" i="63"/>
  <c r="D9" i="63" s="1"/>
  <c r="C11" i="63"/>
  <c r="C13" i="63"/>
  <c r="C14" i="63"/>
  <c r="C15" i="63"/>
  <c r="C16" i="63"/>
  <c r="C17" i="63"/>
  <c r="C18" i="63"/>
  <c r="C19" i="63"/>
  <c r="C20" i="63"/>
  <c r="D20" i="63" s="1"/>
  <c r="G20" i="63"/>
  <c r="C21" i="63"/>
  <c r="G21" i="63"/>
  <c r="C22" i="63"/>
  <c r="H22" i="63" s="1"/>
  <c r="G22" i="63"/>
  <c r="C23" i="63"/>
  <c r="G23" i="63"/>
  <c r="C24" i="63"/>
  <c r="D24" i="63" s="1"/>
  <c r="G24" i="63"/>
  <c r="C25" i="63"/>
  <c r="G25" i="63"/>
  <c r="L13" i="59"/>
  <c r="L7" i="59"/>
  <c r="L8" i="59"/>
  <c r="L9" i="59"/>
  <c r="L10" i="59"/>
  <c r="L11" i="59"/>
  <c r="L12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96" i="59"/>
  <c r="L97" i="59"/>
  <c r="L98" i="59"/>
  <c r="L99" i="59"/>
  <c r="L100" i="59"/>
  <c r="L101" i="59"/>
  <c r="L102" i="59"/>
  <c r="L103" i="59"/>
  <c r="L104" i="59"/>
  <c r="L105" i="59"/>
  <c r="C6" i="66"/>
  <c r="L6" i="64"/>
  <c r="H6" i="64"/>
  <c r="E12" i="62"/>
  <c r="E13" i="62"/>
  <c r="E14" i="62"/>
  <c r="E15" i="62"/>
  <c r="E16" i="62"/>
  <c r="E1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52" i="62"/>
  <c r="E53" i="62"/>
  <c r="E54" i="62"/>
  <c r="E55" i="62"/>
  <c r="E56" i="62"/>
  <c r="E57" i="62"/>
  <c r="E58" i="62"/>
  <c r="E59" i="62"/>
  <c r="E60" i="62"/>
  <c r="E61" i="62"/>
  <c r="E62" i="62"/>
  <c r="E63" i="62"/>
  <c r="E64" i="62"/>
  <c r="E65" i="62"/>
  <c r="E66" i="62"/>
  <c r="E67" i="62"/>
  <c r="E68" i="62"/>
  <c r="E69" i="62"/>
  <c r="E70" i="62"/>
  <c r="E71" i="62"/>
  <c r="E72" i="62"/>
  <c r="E73" i="62"/>
  <c r="E74" i="62"/>
  <c r="E75" i="62"/>
  <c r="E76" i="62"/>
  <c r="E77" i="62"/>
  <c r="E78" i="62"/>
  <c r="E79" i="62"/>
  <c r="E80" i="62"/>
  <c r="E81" i="62"/>
  <c r="E82" i="62"/>
  <c r="E83" i="62"/>
  <c r="E84" i="62"/>
  <c r="E85" i="62"/>
  <c r="E86" i="62"/>
  <c r="E87" i="62"/>
  <c r="E88" i="62"/>
  <c r="E89" i="62"/>
  <c r="E90" i="62"/>
  <c r="E91" i="62"/>
  <c r="E92" i="62"/>
  <c r="E93" i="62"/>
  <c r="E94" i="62"/>
  <c r="E95" i="62"/>
  <c r="E96" i="62"/>
  <c r="E97" i="62"/>
  <c r="E98" i="62"/>
  <c r="E99" i="62"/>
  <c r="E100" i="62"/>
  <c r="E101" i="62"/>
  <c r="E102" i="62"/>
  <c r="E103" i="62"/>
  <c r="E104" i="62"/>
  <c r="E105" i="62"/>
  <c r="E106" i="62"/>
  <c r="E107" i="62"/>
  <c r="E108" i="62"/>
  <c r="E109" i="62"/>
  <c r="E110" i="62"/>
  <c r="E111" i="62"/>
  <c r="E112" i="62"/>
  <c r="E113" i="62"/>
  <c r="E114" i="62"/>
  <c r="E115" i="62"/>
  <c r="E116" i="62"/>
  <c r="E117" i="62"/>
  <c r="E118" i="62"/>
  <c r="E119" i="62"/>
  <c r="E120" i="62"/>
  <c r="E121" i="62"/>
  <c r="E122" i="62"/>
  <c r="E123" i="62"/>
  <c r="E124" i="62"/>
  <c r="E125" i="62"/>
  <c r="E126" i="62"/>
  <c r="E127" i="62"/>
  <c r="E128" i="62"/>
  <c r="E129" i="62"/>
  <c r="E130" i="62"/>
  <c r="E131" i="62"/>
  <c r="E132" i="62"/>
  <c r="E133" i="62"/>
  <c r="E134" i="62"/>
  <c r="E135" i="62"/>
  <c r="E136" i="62"/>
  <c r="E137" i="62"/>
  <c r="E138" i="62"/>
  <c r="E139" i="62"/>
  <c r="E140" i="62"/>
  <c r="E141" i="62"/>
  <c r="E142" i="62"/>
  <c r="E143" i="62"/>
  <c r="E144" i="62"/>
  <c r="E145" i="62"/>
  <c r="E146" i="62"/>
  <c r="E147" i="62"/>
  <c r="E148" i="62"/>
  <c r="E149" i="62"/>
  <c r="E150" i="62"/>
  <c r="E151" i="62"/>
  <c r="E152" i="62"/>
  <c r="E153" i="62"/>
  <c r="E154" i="62"/>
  <c r="E155" i="62"/>
  <c r="E156" i="62"/>
  <c r="E157" i="62"/>
  <c r="E158" i="62"/>
  <c r="E159" i="62"/>
  <c r="E160" i="62"/>
  <c r="E161" i="62"/>
  <c r="E162" i="62"/>
  <c r="E163" i="62"/>
  <c r="E164" i="62"/>
  <c r="E165" i="62"/>
  <c r="E166" i="62"/>
  <c r="E167" i="62"/>
  <c r="E168" i="62"/>
  <c r="E169" i="62"/>
  <c r="E170" i="62"/>
  <c r="E171" i="62"/>
  <c r="E172" i="62"/>
  <c r="E173" i="62"/>
  <c r="E174" i="62"/>
  <c r="E175" i="62"/>
  <c r="E176" i="62"/>
  <c r="E177" i="62"/>
  <c r="E178" i="62"/>
  <c r="E179" i="62"/>
  <c r="E180" i="62"/>
  <c r="E181" i="62"/>
  <c r="E182" i="62"/>
  <c r="E183" i="62"/>
  <c r="E184" i="62"/>
  <c r="E185" i="62"/>
  <c r="E186" i="62"/>
  <c r="E187" i="62"/>
  <c r="E188" i="62"/>
  <c r="E189" i="62"/>
  <c r="E190" i="62"/>
  <c r="E191" i="62"/>
  <c r="E192" i="62"/>
  <c r="E193" i="62"/>
  <c r="E194" i="62"/>
  <c r="E195" i="62"/>
  <c r="E196" i="62"/>
  <c r="E197" i="62"/>
  <c r="E198" i="62"/>
  <c r="E199" i="62"/>
  <c r="E200" i="62"/>
  <c r="E201" i="62"/>
  <c r="E202" i="62"/>
  <c r="E203" i="62"/>
  <c r="E204" i="62"/>
  <c r="E205" i="62"/>
  <c r="E206" i="62"/>
  <c r="E207" i="62"/>
  <c r="E208" i="62"/>
  <c r="E209" i="62"/>
  <c r="E210" i="62"/>
  <c r="E211" i="62"/>
  <c r="E212" i="62"/>
  <c r="E213" i="62"/>
  <c r="E214" i="62"/>
  <c r="E215" i="62"/>
  <c r="E216" i="62"/>
  <c r="E217" i="62"/>
  <c r="E218" i="62"/>
  <c r="E219" i="62"/>
  <c r="E220" i="62"/>
  <c r="E221" i="62"/>
  <c r="E222" i="62"/>
  <c r="E223" i="62"/>
  <c r="E224" i="62"/>
  <c r="E225" i="62"/>
  <c r="E226" i="62"/>
  <c r="E227" i="62"/>
  <c r="E228" i="62"/>
  <c r="E229" i="62"/>
  <c r="E230" i="62"/>
  <c r="E231" i="62"/>
  <c r="E232" i="62"/>
  <c r="E233" i="62"/>
  <c r="E234" i="62"/>
  <c r="E235" i="62"/>
  <c r="E236" i="62"/>
  <c r="E237" i="62"/>
  <c r="E238" i="62"/>
  <c r="E239" i="62"/>
  <c r="E240" i="62"/>
  <c r="E241" i="62"/>
  <c r="E242" i="62"/>
  <c r="E243" i="62"/>
  <c r="E244" i="62"/>
  <c r="E245" i="62"/>
  <c r="E246" i="62"/>
  <c r="E247" i="62"/>
  <c r="E248" i="62"/>
  <c r="E249" i="62"/>
  <c r="E250" i="62"/>
  <c r="E251" i="62"/>
  <c r="E252" i="62"/>
  <c r="E253" i="62"/>
  <c r="E254" i="62"/>
  <c r="E255" i="62"/>
  <c r="E256" i="62"/>
  <c r="E257" i="62"/>
  <c r="E258" i="62"/>
  <c r="E259" i="62"/>
  <c r="E260" i="62"/>
  <c r="E261" i="62"/>
  <c r="E262" i="62"/>
  <c r="E263" i="62"/>
  <c r="E264" i="62"/>
  <c r="E265" i="62"/>
  <c r="E266" i="62"/>
  <c r="E267" i="62"/>
  <c r="E268" i="62"/>
  <c r="E269" i="62"/>
  <c r="E270" i="62"/>
  <c r="E271" i="62"/>
  <c r="E272" i="62"/>
  <c r="E273" i="62"/>
  <c r="E274" i="62"/>
  <c r="E275" i="62"/>
  <c r="E276" i="62"/>
  <c r="E277" i="62"/>
  <c r="E278" i="62"/>
  <c r="E279" i="62"/>
  <c r="E280" i="62"/>
  <c r="E281" i="62"/>
  <c r="E282" i="62"/>
  <c r="E283" i="62"/>
  <c r="E284" i="62"/>
  <c r="E285" i="62"/>
  <c r="E286" i="62"/>
  <c r="E287" i="62"/>
  <c r="E288" i="62"/>
  <c r="E289" i="62"/>
  <c r="E290" i="62"/>
  <c r="E291" i="62"/>
  <c r="E292" i="62"/>
  <c r="E293" i="62"/>
  <c r="E294" i="62"/>
  <c r="E295" i="62"/>
  <c r="E296" i="62"/>
  <c r="E297" i="62"/>
  <c r="E298" i="62"/>
  <c r="E299" i="62"/>
  <c r="E300" i="62"/>
  <c r="E301" i="62"/>
  <c r="E302" i="62"/>
  <c r="E303" i="62"/>
  <c r="E304" i="62"/>
  <c r="E305" i="62"/>
  <c r="E306" i="62"/>
  <c r="E307" i="62"/>
  <c r="E308" i="62"/>
  <c r="E309" i="62"/>
  <c r="E310" i="62"/>
  <c r="E311" i="62"/>
  <c r="E312" i="62"/>
  <c r="E313" i="62"/>
  <c r="E314" i="62"/>
  <c r="E315" i="62"/>
  <c r="E316" i="62"/>
  <c r="E317" i="62"/>
  <c r="E318" i="62"/>
  <c r="E319" i="62"/>
  <c r="E320" i="62"/>
  <c r="E321" i="62"/>
  <c r="E322" i="62"/>
  <c r="E323" i="62"/>
  <c r="E324" i="62"/>
  <c r="E325" i="62"/>
  <c r="E326" i="62"/>
  <c r="E327" i="62"/>
  <c r="E328" i="62"/>
  <c r="E329" i="62"/>
  <c r="E330" i="62"/>
  <c r="E331" i="62"/>
  <c r="E332" i="62"/>
  <c r="E333" i="62"/>
  <c r="E334" i="62"/>
  <c r="E335" i="62"/>
  <c r="E336" i="62"/>
  <c r="E337" i="62"/>
  <c r="E338" i="62"/>
  <c r="E339" i="62"/>
  <c r="E340" i="62"/>
  <c r="E341" i="62"/>
  <c r="E342" i="62"/>
  <c r="E343" i="62"/>
  <c r="E344" i="62"/>
  <c r="E345" i="62"/>
  <c r="E346" i="62"/>
  <c r="E347" i="62"/>
  <c r="E348" i="62"/>
  <c r="E349" i="62"/>
  <c r="E350" i="62"/>
  <c r="E351" i="62"/>
  <c r="E352" i="62"/>
  <c r="E353" i="62"/>
  <c r="E354" i="62"/>
  <c r="E355" i="62"/>
  <c r="E356" i="62"/>
  <c r="E357" i="62"/>
  <c r="E358" i="62"/>
  <c r="E359" i="62"/>
  <c r="E360" i="62"/>
  <c r="E361" i="62"/>
  <c r="E362" i="62"/>
  <c r="E363" i="62"/>
  <c r="E364" i="62"/>
  <c r="E365" i="62"/>
  <c r="E366" i="62"/>
  <c r="E367" i="62"/>
  <c r="E368" i="62"/>
  <c r="E369" i="62"/>
  <c r="E370" i="62"/>
  <c r="E371" i="62"/>
  <c r="E372" i="62"/>
  <c r="E373" i="62"/>
  <c r="E374" i="62"/>
  <c r="E375" i="62"/>
  <c r="E376" i="62"/>
  <c r="E377" i="62"/>
  <c r="E378" i="62"/>
  <c r="E379" i="62"/>
  <c r="E380" i="62"/>
  <c r="E381" i="62"/>
  <c r="E382" i="62"/>
  <c r="E383" i="62"/>
  <c r="E384" i="62"/>
  <c r="E385" i="62"/>
  <c r="E386" i="62"/>
  <c r="E387" i="62"/>
  <c r="E388" i="62"/>
  <c r="E389" i="62"/>
  <c r="E390" i="62"/>
  <c r="E391" i="62"/>
  <c r="E392" i="62"/>
  <c r="E393" i="62"/>
  <c r="E394" i="62"/>
  <c r="E395" i="62"/>
  <c r="E396" i="62"/>
  <c r="E397" i="62"/>
  <c r="E398" i="62"/>
  <c r="E399" i="62"/>
  <c r="E400" i="62"/>
  <c r="E401" i="62"/>
  <c r="E402" i="62"/>
  <c r="E403" i="62"/>
  <c r="E404" i="62"/>
  <c r="E405" i="62"/>
  <c r="E406" i="62"/>
  <c r="E407" i="62"/>
  <c r="E408" i="62"/>
  <c r="E409" i="62"/>
  <c r="E410" i="62"/>
  <c r="E411" i="62"/>
  <c r="E412" i="62"/>
  <c r="E413" i="62"/>
  <c r="E414" i="62"/>
  <c r="E415" i="62"/>
  <c r="E416" i="62"/>
  <c r="E417" i="62"/>
  <c r="E418" i="62"/>
  <c r="E419" i="62"/>
  <c r="E420" i="62"/>
  <c r="E421" i="62"/>
  <c r="E422" i="62"/>
  <c r="E423" i="62"/>
  <c r="E424" i="62"/>
  <c r="E425" i="62"/>
  <c r="E426" i="62"/>
  <c r="E427" i="62"/>
  <c r="E428" i="62"/>
  <c r="E429" i="62"/>
  <c r="E430" i="62"/>
  <c r="E431" i="62"/>
  <c r="E432" i="62"/>
  <c r="E433" i="62"/>
  <c r="E434" i="62"/>
  <c r="E435" i="62"/>
  <c r="E436" i="62"/>
  <c r="E437" i="62"/>
  <c r="E438" i="62"/>
  <c r="E439" i="62"/>
  <c r="E440" i="62"/>
  <c r="E441" i="62"/>
  <c r="E442" i="62"/>
  <c r="E443" i="62"/>
  <c r="E444" i="62"/>
  <c r="E445" i="62"/>
  <c r="E446" i="62"/>
  <c r="E447" i="62"/>
  <c r="E448" i="62"/>
  <c r="E449" i="62"/>
  <c r="E450" i="62"/>
  <c r="E451" i="62"/>
  <c r="E452" i="62"/>
  <c r="E453" i="62"/>
  <c r="E454" i="62"/>
  <c r="E455" i="62"/>
  <c r="E456" i="62"/>
  <c r="E457" i="62"/>
  <c r="E458" i="62"/>
  <c r="E459" i="62"/>
  <c r="E460" i="62"/>
  <c r="E461" i="62"/>
  <c r="E462" i="62"/>
  <c r="E463" i="62"/>
  <c r="E464" i="62"/>
  <c r="E465" i="62"/>
  <c r="E466" i="62"/>
  <c r="E467" i="62"/>
  <c r="E468" i="62"/>
  <c r="E469" i="62"/>
  <c r="E470" i="62"/>
  <c r="E471" i="62"/>
  <c r="E472" i="62"/>
  <c r="E473" i="62"/>
  <c r="E474" i="62"/>
  <c r="E475" i="62"/>
  <c r="E476" i="62"/>
  <c r="E477" i="62"/>
  <c r="E478" i="62"/>
  <c r="E479" i="62"/>
  <c r="E480" i="62"/>
  <c r="E481" i="62"/>
  <c r="E482" i="62"/>
  <c r="E483" i="62"/>
  <c r="E484" i="62"/>
  <c r="E485" i="62"/>
  <c r="E486" i="62"/>
  <c r="E487" i="62"/>
  <c r="E488" i="62"/>
  <c r="E489" i="62"/>
  <c r="E490" i="62"/>
  <c r="E491" i="62"/>
  <c r="E492" i="62"/>
  <c r="E493" i="62"/>
  <c r="E494" i="62"/>
  <c r="E495" i="62"/>
  <c r="E496" i="62"/>
  <c r="E497" i="62"/>
  <c r="E498" i="62"/>
  <c r="E499" i="62"/>
  <c r="E500" i="62"/>
  <c r="E501" i="62"/>
  <c r="E502" i="62"/>
  <c r="E503" i="62"/>
  <c r="E504" i="62"/>
  <c r="E505" i="62"/>
  <c r="E506" i="62"/>
  <c r="E507" i="62"/>
  <c r="E508" i="62"/>
  <c r="E509" i="62"/>
  <c r="E510" i="62"/>
  <c r="E511" i="62"/>
  <c r="E512" i="62"/>
  <c r="E513" i="62"/>
  <c r="E514" i="62"/>
  <c r="E515" i="62"/>
  <c r="E516" i="62"/>
  <c r="E517" i="62"/>
  <c r="E518" i="62"/>
  <c r="E519" i="62"/>
  <c r="E520" i="62"/>
  <c r="E521" i="62"/>
  <c r="E522" i="62"/>
  <c r="E523" i="62"/>
  <c r="E524" i="62"/>
  <c r="E525" i="62"/>
  <c r="E526" i="62"/>
  <c r="E527" i="62"/>
  <c r="E528" i="62"/>
  <c r="E529" i="62"/>
  <c r="E530" i="62"/>
  <c r="E531" i="62"/>
  <c r="E532" i="62"/>
  <c r="E533" i="62"/>
  <c r="E534" i="62"/>
  <c r="E535" i="62"/>
  <c r="E536" i="62"/>
  <c r="E537" i="62"/>
  <c r="E538" i="62"/>
  <c r="E539" i="62"/>
  <c r="E540" i="62"/>
  <c r="E541" i="62"/>
  <c r="E542" i="62"/>
  <c r="E543" i="62"/>
  <c r="E544" i="62"/>
  <c r="E545" i="62"/>
  <c r="E546" i="62"/>
  <c r="E547" i="62"/>
  <c r="E548" i="62"/>
  <c r="E549" i="62"/>
  <c r="E550" i="62"/>
  <c r="E551" i="62"/>
  <c r="E552" i="62"/>
  <c r="E553" i="62"/>
  <c r="E554" i="62"/>
  <c r="E555" i="62"/>
  <c r="E556" i="62"/>
  <c r="E557" i="62"/>
  <c r="E558" i="62"/>
  <c r="E559" i="62"/>
  <c r="E560" i="62"/>
  <c r="E561" i="62"/>
  <c r="E562" i="62"/>
  <c r="E563" i="62"/>
  <c r="E564" i="62"/>
  <c r="E565" i="62"/>
  <c r="E566" i="62"/>
  <c r="E567" i="62"/>
  <c r="E568" i="62"/>
  <c r="E569" i="62"/>
  <c r="E570" i="62"/>
  <c r="E571" i="62"/>
  <c r="E572" i="62"/>
  <c r="E573" i="62"/>
  <c r="E574" i="62"/>
  <c r="E575" i="62"/>
  <c r="E576" i="62"/>
  <c r="E577" i="62"/>
  <c r="E578" i="62"/>
  <c r="E579" i="62"/>
  <c r="E580" i="62"/>
  <c r="E581" i="62"/>
  <c r="E582" i="62"/>
  <c r="E583" i="62"/>
  <c r="E584" i="62"/>
  <c r="E585" i="62"/>
  <c r="E586" i="62"/>
  <c r="E587" i="62"/>
  <c r="E588" i="62"/>
  <c r="E589" i="62"/>
  <c r="E590" i="62"/>
  <c r="E591" i="62"/>
  <c r="E592" i="62"/>
  <c r="E593" i="62"/>
  <c r="E594" i="62"/>
  <c r="E595" i="62"/>
  <c r="E596" i="62"/>
  <c r="E597" i="62"/>
  <c r="E598" i="62"/>
  <c r="E599" i="62"/>
  <c r="E600" i="62"/>
  <c r="E601" i="62"/>
  <c r="E602" i="62"/>
  <c r="E603" i="62"/>
  <c r="E604" i="62"/>
  <c r="E605" i="62"/>
  <c r="E606" i="62"/>
  <c r="E607" i="62"/>
  <c r="E608" i="62"/>
  <c r="E609" i="62"/>
  <c r="E610" i="62"/>
  <c r="E611" i="62"/>
  <c r="E612" i="62"/>
  <c r="E613" i="62"/>
  <c r="E614" i="62"/>
  <c r="E615" i="62"/>
  <c r="E616" i="62"/>
  <c r="E617" i="62"/>
  <c r="E618" i="62"/>
  <c r="E619" i="62"/>
  <c r="E620" i="62"/>
  <c r="E621" i="62"/>
  <c r="E622" i="62"/>
  <c r="E623" i="62"/>
  <c r="E624" i="62"/>
  <c r="E625" i="62"/>
  <c r="E626" i="62"/>
  <c r="E627" i="62"/>
  <c r="E628" i="62"/>
  <c r="E629" i="62"/>
  <c r="E630" i="62"/>
  <c r="E631" i="62"/>
  <c r="E632" i="62"/>
  <c r="E633" i="62"/>
  <c r="E634" i="62"/>
  <c r="E635" i="62"/>
  <c r="E636" i="62"/>
  <c r="E637" i="62"/>
  <c r="E638" i="62"/>
  <c r="E639" i="62"/>
  <c r="E640" i="62"/>
  <c r="E641" i="62"/>
  <c r="E642" i="62"/>
  <c r="E643" i="62"/>
  <c r="E644" i="62"/>
  <c r="E645" i="62"/>
  <c r="E646" i="62"/>
  <c r="E647" i="62"/>
  <c r="E648" i="62"/>
  <c r="E649" i="62"/>
  <c r="E650" i="62"/>
  <c r="E651" i="62"/>
  <c r="E652" i="62"/>
  <c r="E653" i="62"/>
  <c r="E654" i="62"/>
  <c r="E655" i="62"/>
  <c r="E656" i="62"/>
  <c r="E657" i="62"/>
  <c r="E658" i="62"/>
  <c r="E659" i="62"/>
  <c r="E660" i="62"/>
  <c r="E661" i="62"/>
  <c r="E662" i="62"/>
  <c r="E663" i="62"/>
  <c r="E664" i="62"/>
  <c r="E665" i="62"/>
  <c r="E666" i="62"/>
  <c r="E667" i="62"/>
  <c r="E668" i="62"/>
  <c r="E669" i="62"/>
  <c r="E670" i="62"/>
  <c r="E671" i="62"/>
  <c r="E672" i="62"/>
  <c r="E673" i="62"/>
  <c r="E674" i="62"/>
  <c r="E675" i="62"/>
  <c r="E676" i="62"/>
  <c r="E677" i="62"/>
  <c r="E678" i="62"/>
  <c r="E679" i="62"/>
  <c r="E680" i="62"/>
  <c r="E681" i="62"/>
  <c r="E682" i="62"/>
  <c r="E683" i="62"/>
  <c r="E684" i="62"/>
  <c r="E685" i="62"/>
  <c r="E686" i="62"/>
  <c r="E687" i="62"/>
  <c r="E688" i="62"/>
  <c r="E689" i="62"/>
  <c r="E690" i="62"/>
  <c r="E691" i="62"/>
  <c r="E692" i="62"/>
  <c r="E693" i="62"/>
  <c r="E694" i="62"/>
  <c r="E695" i="62"/>
  <c r="E696" i="62"/>
  <c r="E697" i="62"/>
  <c r="E698" i="62"/>
  <c r="E699" i="62"/>
  <c r="E700" i="62"/>
  <c r="E701" i="62"/>
  <c r="E702" i="62"/>
  <c r="E703" i="62"/>
  <c r="E704" i="62"/>
  <c r="E705" i="62"/>
  <c r="E706" i="62"/>
  <c r="E707" i="62"/>
  <c r="E708" i="62"/>
  <c r="E709" i="62"/>
  <c r="E710" i="62"/>
  <c r="E711" i="62"/>
  <c r="E712" i="62"/>
  <c r="E713" i="62"/>
  <c r="E714" i="62"/>
  <c r="E715" i="62"/>
  <c r="E716" i="62"/>
  <c r="E717" i="62"/>
  <c r="E718" i="62"/>
  <c r="E719" i="62"/>
  <c r="E720" i="62"/>
  <c r="E721" i="62"/>
  <c r="E722" i="62"/>
  <c r="E723" i="62"/>
  <c r="E724" i="62"/>
  <c r="E725" i="62"/>
  <c r="E726" i="62"/>
  <c r="E727" i="62"/>
  <c r="E728" i="62"/>
  <c r="E729" i="62"/>
  <c r="E730" i="62"/>
  <c r="E731" i="62"/>
  <c r="E732" i="62"/>
  <c r="E733" i="62"/>
  <c r="E734" i="62"/>
  <c r="E735" i="62"/>
  <c r="E736" i="62"/>
  <c r="E737" i="62"/>
  <c r="E738" i="62"/>
  <c r="E739" i="62"/>
  <c r="E740" i="62"/>
  <c r="E741" i="62"/>
  <c r="E742" i="62"/>
  <c r="E743" i="62"/>
  <c r="E744" i="62"/>
  <c r="E745" i="62"/>
  <c r="E746" i="62"/>
  <c r="E747" i="62"/>
  <c r="E748" i="62"/>
  <c r="E749" i="62"/>
  <c r="E750" i="62"/>
  <c r="E751" i="62"/>
  <c r="E752" i="62"/>
  <c r="E753" i="62"/>
  <c r="E754" i="62"/>
  <c r="E755" i="62"/>
  <c r="E756" i="62"/>
  <c r="E757" i="62"/>
  <c r="E758" i="62"/>
  <c r="E759" i="62"/>
  <c r="E760" i="62"/>
  <c r="E761" i="62"/>
  <c r="E762" i="62"/>
  <c r="E763" i="62"/>
  <c r="E764" i="62"/>
  <c r="E765" i="62"/>
  <c r="E766" i="62"/>
  <c r="E767" i="62"/>
  <c r="E768" i="62"/>
  <c r="E769" i="62"/>
  <c r="E770" i="62"/>
  <c r="E771" i="62"/>
  <c r="E772" i="62"/>
  <c r="E773" i="62"/>
  <c r="E774" i="62"/>
  <c r="E775" i="62"/>
  <c r="E776" i="62"/>
  <c r="E777" i="62"/>
  <c r="E778" i="62"/>
  <c r="E779" i="62"/>
  <c r="E780" i="62"/>
  <c r="E781" i="62"/>
  <c r="E782" i="62"/>
  <c r="E783" i="62"/>
  <c r="E784" i="62"/>
  <c r="E785" i="62"/>
  <c r="E786" i="62"/>
  <c r="E787" i="62"/>
  <c r="E788" i="62"/>
  <c r="E789" i="62"/>
  <c r="E790" i="62"/>
  <c r="E791" i="62"/>
  <c r="E792" i="62"/>
  <c r="E793" i="62"/>
  <c r="E794" i="62"/>
  <c r="E795" i="62"/>
  <c r="E796" i="62"/>
  <c r="E797" i="62"/>
  <c r="E798" i="62"/>
  <c r="E799" i="62"/>
  <c r="E800" i="62"/>
  <c r="E801" i="62"/>
  <c r="E802" i="62"/>
  <c r="E803" i="62"/>
  <c r="E804" i="62"/>
  <c r="E805" i="62"/>
  <c r="E806" i="62"/>
  <c r="E807" i="62"/>
  <c r="E808" i="62"/>
  <c r="E809" i="62"/>
  <c r="E810" i="62"/>
  <c r="E811" i="62"/>
  <c r="E812" i="62"/>
  <c r="E813" i="62"/>
  <c r="E814" i="62"/>
  <c r="E815" i="62"/>
  <c r="E816" i="62"/>
  <c r="E817" i="62"/>
  <c r="E818" i="62"/>
  <c r="E819" i="62"/>
  <c r="E820" i="62"/>
  <c r="E821" i="62"/>
  <c r="E822" i="62"/>
  <c r="E823" i="62"/>
  <c r="E824" i="62"/>
  <c r="E825" i="62"/>
  <c r="E826" i="62"/>
  <c r="E827" i="62"/>
  <c r="E828" i="62"/>
  <c r="E829" i="62"/>
  <c r="E830" i="62"/>
  <c r="E831" i="62"/>
  <c r="E832" i="62"/>
  <c r="E833" i="62"/>
  <c r="E834" i="62"/>
  <c r="E835" i="62"/>
  <c r="E836" i="62"/>
  <c r="E837" i="62"/>
  <c r="E838" i="62"/>
  <c r="E839" i="62"/>
  <c r="E840" i="62"/>
  <c r="E841" i="62"/>
  <c r="E842" i="62"/>
  <c r="E843" i="62"/>
  <c r="E844" i="62"/>
  <c r="E845" i="62"/>
  <c r="E846" i="62"/>
  <c r="E847" i="62"/>
  <c r="E848" i="62"/>
  <c r="E849" i="62"/>
  <c r="E850" i="62"/>
  <c r="E851" i="62"/>
  <c r="E852" i="62"/>
  <c r="E853" i="62"/>
  <c r="E854" i="62"/>
  <c r="E855" i="62"/>
  <c r="E856" i="62"/>
  <c r="E857" i="62"/>
  <c r="E858" i="62"/>
  <c r="E859" i="62"/>
  <c r="E860" i="62"/>
  <c r="E861" i="62"/>
  <c r="E862" i="62"/>
  <c r="E863" i="62"/>
  <c r="E864" i="62"/>
  <c r="E865" i="62"/>
  <c r="E866" i="62"/>
  <c r="E867" i="62"/>
  <c r="E868" i="62"/>
  <c r="E869" i="62"/>
  <c r="E870" i="62"/>
  <c r="E871" i="62"/>
  <c r="E872" i="62"/>
  <c r="E873" i="62"/>
  <c r="E874" i="62"/>
  <c r="E875" i="62"/>
  <c r="E876" i="62"/>
  <c r="E877" i="62"/>
  <c r="E878" i="62"/>
  <c r="E879" i="62"/>
  <c r="E880" i="62"/>
  <c r="E881" i="62"/>
  <c r="E882" i="62"/>
  <c r="E883" i="62"/>
  <c r="E884" i="62"/>
  <c r="E885" i="62"/>
  <c r="E886" i="62"/>
  <c r="E887" i="62"/>
  <c r="E888" i="62"/>
  <c r="E889" i="62"/>
  <c r="E890" i="62"/>
  <c r="E891" i="62"/>
  <c r="E892" i="62"/>
  <c r="E893" i="62"/>
  <c r="E894" i="62"/>
  <c r="E895" i="62"/>
  <c r="E896" i="62"/>
  <c r="E897" i="62"/>
  <c r="E898" i="62"/>
  <c r="E899" i="62"/>
  <c r="E900" i="62"/>
  <c r="E901" i="62"/>
  <c r="E902" i="62"/>
  <c r="E903" i="62"/>
  <c r="E904" i="62"/>
  <c r="E905" i="62"/>
  <c r="E906" i="62"/>
  <c r="E907" i="62"/>
  <c r="E908" i="62"/>
  <c r="E909" i="62"/>
  <c r="E910" i="62"/>
  <c r="E911" i="62"/>
  <c r="E912" i="62"/>
  <c r="E913" i="62"/>
  <c r="E914" i="62"/>
  <c r="E915" i="62"/>
  <c r="E916" i="62"/>
  <c r="E917" i="62"/>
  <c r="E918" i="62"/>
  <c r="E919" i="62"/>
  <c r="E920" i="62"/>
  <c r="E921" i="62"/>
  <c r="E922" i="62"/>
  <c r="E923" i="62"/>
  <c r="E924" i="62"/>
  <c r="E925" i="62"/>
  <c r="E926" i="62"/>
  <c r="E927" i="62"/>
  <c r="E928" i="62"/>
  <c r="E929" i="62"/>
  <c r="E930" i="62"/>
  <c r="E931" i="62"/>
  <c r="E932" i="62"/>
  <c r="E933" i="62"/>
  <c r="E934" i="62"/>
  <c r="E935" i="62"/>
  <c r="E936" i="62"/>
  <c r="E937" i="62"/>
  <c r="E938" i="62"/>
  <c r="E939" i="62"/>
  <c r="E940" i="62"/>
  <c r="E941" i="62"/>
  <c r="E942" i="62"/>
  <c r="E943" i="62"/>
  <c r="E944" i="62"/>
  <c r="E945" i="62"/>
  <c r="E946" i="62"/>
  <c r="E947" i="62"/>
  <c r="E948" i="62"/>
  <c r="E949" i="62"/>
  <c r="E950" i="62"/>
  <c r="E951" i="62"/>
  <c r="E952" i="62"/>
  <c r="E953" i="62"/>
  <c r="E954" i="62"/>
  <c r="E955" i="62"/>
  <c r="E956" i="62"/>
  <c r="E957" i="62"/>
  <c r="E958" i="62"/>
  <c r="E959" i="62"/>
  <c r="E960" i="62"/>
  <c r="E961" i="62"/>
  <c r="E962" i="62"/>
  <c r="E963" i="62"/>
  <c r="E964" i="62"/>
  <c r="E965" i="62"/>
  <c r="E966" i="62"/>
  <c r="E967" i="62"/>
  <c r="E968" i="62"/>
  <c r="E969" i="62"/>
  <c r="E970" i="62"/>
  <c r="E971" i="62"/>
  <c r="E972" i="62"/>
  <c r="E973" i="62"/>
  <c r="E974" i="62"/>
  <c r="E975" i="62"/>
  <c r="E976" i="62"/>
  <c r="E977" i="62"/>
  <c r="E978" i="62"/>
  <c r="E979" i="62"/>
  <c r="E980" i="62"/>
  <c r="E981" i="62"/>
  <c r="E982" i="62"/>
  <c r="E983" i="62"/>
  <c r="E984" i="62"/>
  <c r="E985" i="62"/>
  <c r="E986" i="62"/>
  <c r="E987" i="62"/>
  <c r="E988" i="62"/>
  <c r="E989" i="62"/>
  <c r="E990" i="62"/>
  <c r="E991" i="62"/>
  <c r="E992" i="62"/>
  <c r="E993" i="62"/>
  <c r="E994" i="62"/>
  <c r="E995" i="62"/>
  <c r="E996" i="62"/>
  <c r="E997" i="62"/>
  <c r="E998" i="62"/>
  <c r="E999" i="62"/>
  <c r="E1000" i="62"/>
  <c r="E1001" i="62"/>
  <c r="E1002" i="62"/>
  <c r="E1003" i="62"/>
  <c r="E1004" i="62"/>
  <c r="E1005" i="62"/>
  <c r="E1006" i="62"/>
  <c r="E1007" i="62"/>
  <c r="E1008" i="62"/>
  <c r="E1009" i="62"/>
  <c r="E1010" i="62"/>
  <c r="E1011" i="62"/>
  <c r="E1012" i="62"/>
  <c r="E1013" i="62"/>
  <c r="E1014" i="62"/>
  <c r="E1015" i="62"/>
  <c r="E1016" i="62"/>
  <c r="E1017" i="62"/>
  <c r="E1018" i="62"/>
  <c r="E1019" i="62"/>
  <c r="E1020" i="62"/>
  <c r="E1021" i="62"/>
  <c r="E1022" i="62"/>
  <c r="E1023" i="62"/>
  <c r="E1024" i="62"/>
  <c r="E1025" i="62"/>
  <c r="E1026" i="62"/>
  <c r="E1027" i="62"/>
  <c r="E1028" i="62"/>
  <c r="E1029" i="62"/>
  <c r="E1030" i="62"/>
  <c r="E1031" i="62"/>
  <c r="E1032" i="62"/>
  <c r="E1033" i="62"/>
  <c r="E1034" i="62"/>
  <c r="E1035" i="62"/>
  <c r="E1036" i="62"/>
  <c r="E1037" i="62"/>
  <c r="E1038" i="62"/>
  <c r="E1039" i="62"/>
  <c r="E1040" i="62"/>
  <c r="E1041" i="62"/>
  <c r="E1042" i="62"/>
  <c r="E1043" i="62"/>
  <c r="E1044" i="62"/>
  <c r="E1045" i="62"/>
  <c r="E1046" i="62"/>
  <c r="E1047" i="62"/>
  <c r="E1048" i="62"/>
  <c r="E1049" i="62"/>
  <c r="E1050" i="62"/>
  <c r="E1051" i="62"/>
  <c r="E1052" i="62"/>
  <c r="E1053" i="62"/>
  <c r="E1054" i="62"/>
  <c r="E1055" i="62"/>
  <c r="E1056" i="62"/>
  <c r="E1057" i="62"/>
  <c r="E1058" i="62"/>
  <c r="E1059" i="62"/>
  <c r="E1060" i="62"/>
  <c r="E1061" i="62"/>
  <c r="E1062" i="62"/>
  <c r="E1063" i="62"/>
  <c r="E1064" i="62"/>
  <c r="E1065" i="62"/>
  <c r="E1066" i="62"/>
  <c r="E1067" i="62"/>
  <c r="E1068" i="62"/>
  <c r="E1069" i="62"/>
  <c r="E1070" i="62"/>
  <c r="E1071" i="62"/>
  <c r="E1072" i="62"/>
  <c r="E1073" i="62"/>
  <c r="E1074" i="62"/>
  <c r="E1075" i="62"/>
  <c r="E1076" i="62"/>
  <c r="E1077" i="62"/>
  <c r="E1078" i="62"/>
  <c r="E1079" i="62"/>
  <c r="E1080" i="62"/>
  <c r="E1081" i="62"/>
  <c r="E1082" i="62"/>
  <c r="E1083" i="62"/>
  <c r="E1084" i="62"/>
  <c r="E1085" i="62"/>
  <c r="E1086" i="62"/>
  <c r="E1087" i="62"/>
  <c r="E1088" i="62"/>
  <c r="E1089" i="62"/>
  <c r="E1090" i="62"/>
  <c r="E1091" i="62"/>
  <c r="E1092" i="62"/>
  <c r="E1093" i="62"/>
  <c r="E1094" i="62"/>
  <c r="E1095" i="62"/>
  <c r="E1096" i="62"/>
  <c r="E1097" i="62"/>
  <c r="E1098" i="62"/>
  <c r="E1099" i="62"/>
  <c r="E1100" i="62"/>
  <c r="E1101" i="62"/>
  <c r="E1102" i="62"/>
  <c r="E1103" i="62"/>
  <c r="E1104" i="62"/>
  <c r="E1105" i="62"/>
  <c r="E1106" i="62"/>
  <c r="E1107" i="62"/>
  <c r="E1108" i="62"/>
  <c r="E1109" i="62"/>
  <c r="E1110" i="62"/>
  <c r="E1111" i="62"/>
  <c r="E1112" i="62"/>
  <c r="E1113" i="62"/>
  <c r="E1114" i="62"/>
  <c r="E1115" i="62"/>
  <c r="E1116" i="62"/>
  <c r="E1117" i="62"/>
  <c r="E1118" i="62"/>
  <c r="E1119" i="62"/>
  <c r="E1120" i="62"/>
  <c r="E1121" i="62"/>
  <c r="E1122" i="62"/>
  <c r="E1123" i="62"/>
  <c r="E1124" i="62"/>
  <c r="E1125" i="62"/>
  <c r="E1126" i="62"/>
  <c r="E1127" i="62"/>
  <c r="E1128" i="62"/>
  <c r="E1129" i="62"/>
  <c r="E1130" i="62"/>
  <c r="E1131" i="62"/>
  <c r="E1132" i="62"/>
  <c r="E1133" i="62"/>
  <c r="E1134" i="62"/>
  <c r="E1135" i="62"/>
  <c r="E1136" i="62"/>
  <c r="E1137" i="62"/>
  <c r="E1138" i="62"/>
  <c r="E1139" i="62"/>
  <c r="E1140" i="62"/>
  <c r="E1141" i="62"/>
  <c r="E1142" i="62"/>
  <c r="E1143" i="62"/>
  <c r="E1144" i="62"/>
  <c r="E1145" i="62"/>
  <c r="E1146" i="62"/>
  <c r="E1147" i="62"/>
  <c r="E1148" i="62"/>
  <c r="E1149" i="62"/>
  <c r="E1150" i="62"/>
  <c r="E1151" i="62"/>
  <c r="E1152" i="62"/>
  <c r="E1153" i="62"/>
  <c r="E1154" i="62"/>
  <c r="E1155" i="62"/>
  <c r="E1156" i="62"/>
  <c r="E1157" i="62"/>
  <c r="E1158" i="62"/>
  <c r="E1159" i="62"/>
  <c r="E1160" i="62"/>
  <c r="E1161" i="62"/>
  <c r="E1162" i="62"/>
  <c r="E1163" i="62"/>
  <c r="E1164" i="62"/>
  <c r="E1165" i="62"/>
  <c r="E1166" i="62"/>
  <c r="E1167" i="62"/>
  <c r="E1168" i="62"/>
  <c r="E1169" i="62"/>
  <c r="E1170" i="62"/>
  <c r="E1171" i="62"/>
  <c r="E1172" i="62"/>
  <c r="E1173" i="62"/>
  <c r="E1174" i="62"/>
  <c r="E1175" i="62"/>
  <c r="E1176" i="62"/>
  <c r="E1177" i="62"/>
  <c r="E1178" i="62"/>
  <c r="E1179" i="62"/>
  <c r="E1180" i="62"/>
  <c r="E1181" i="62"/>
  <c r="E1182" i="62"/>
  <c r="E1183" i="62"/>
  <c r="E1184" i="62"/>
  <c r="E1185" i="62"/>
  <c r="E1186" i="62"/>
  <c r="E1187" i="62"/>
  <c r="E1188" i="62"/>
  <c r="E1189" i="62"/>
  <c r="E1190" i="62"/>
  <c r="E1191" i="62"/>
  <c r="E1192" i="62"/>
  <c r="E1193" i="62"/>
  <c r="E1194" i="62"/>
  <c r="E1195" i="62"/>
  <c r="E1196" i="62"/>
  <c r="E1197" i="62"/>
  <c r="E1198" i="62"/>
  <c r="E1199" i="62"/>
  <c r="E1200" i="62"/>
  <c r="E1201" i="62"/>
  <c r="E1202" i="62"/>
  <c r="E1203" i="62"/>
  <c r="E1204" i="62"/>
  <c r="E1205" i="62"/>
  <c r="E1206" i="62"/>
  <c r="E1207" i="62"/>
  <c r="E1208" i="62"/>
  <c r="E1209" i="62"/>
  <c r="E1210" i="62"/>
  <c r="E1211" i="62"/>
  <c r="E1212" i="62"/>
  <c r="E1213" i="62"/>
  <c r="E1214" i="62"/>
  <c r="E1215" i="62"/>
  <c r="E1216" i="62"/>
  <c r="E1217" i="62"/>
  <c r="E1218" i="62"/>
  <c r="E1219" i="62"/>
  <c r="E1220" i="62"/>
  <c r="E1221" i="62"/>
  <c r="E1222" i="62"/>
  <c r="E1223" i="62"/>
  <c r="E1224" i="62"/>
  <c r="E1225" i="62"/>
  <c r="E1226" i="62"/>
  <c r="E1227" i="62"/>
  <c r="E1228" i="62"/>
  <c r="E1229" i="62"/>
  <c r="E1230" i="62"/>
  <c r="E1231" i="62"/>
  <c r="E1232" i="62"/>
  <c r="E1233" i="62"/>
  <c r="E1234" i="62"/>
  <c r="E1235" i="62"/>
  <c r="E1236" i="62"/>
  <c r="E1237" i="62"/>
  <c r="E1238" i="62"/>
  <c r="E1239" i="62"/>
  <c r="E1240" i="62"/>
  <c r="E1241" i="62"/>
  <c r="E1242" i="62"/>
  <c r="E1243" i="62"/>
  <c r="E1244" i="62"/>
  <c r="E1245" i="62"/>
  <c r="E1246" i="62"/>
  <c r="E1247" i="62"/>
  <c r="E1248" i="62"/>
  <c r="E1249" i="62"/>
  <c r="E1250" i="62"/>
  <c r="E1251" i="62"/>
  <c r="E1252" i="62"/>
  <c r="E1253" i="62"/>
  <c r="E1254" i="62"/>
  <c r="E1255" i="62"/>
  <c r="E1256" i="62"/>
  <c r="E1257" i="62"/>
  <c r="E1258" i="62"/>
  <c r="E1259" i="62"/>
  <c r="E1260" i="62"/>
  <c r="E1261" i="62"/>
  <c r="E1262" i="62"/>
  <c r="E1263" i="62"/>
  <c r="E1264" i="62"/>
  <c r="E1265" i="62"/>
  <c r="E1266" i="62"/>
  <c r="E1267" i="62"/>
  <c r="E1268" i="62"/>
  <c r="E1269" i="62"/>
  <c r="E1270" i="62"/>
  <c r="E1271" i="62"/>
  <c r="E1272" i="62"/>
  <c r="E1273" i="62"/>
  <c r="E1274" i="62"/>
  <c r="E1275" i="62"/>
  <c r="E1276" i="62"/>
  <c r="E1277" i="62"/>
  <c r="E1278" i="62"/>
  <c r="E1279" i="62"/>
  <c r="E1280" i="62"/>
  <c r="E1281" i="62"/>
  <c r="E1282" i="62"/>
  <c r="E1283" i="62"/>
  <c r="E1284" i="62"/>
  <c r="E1285" i="62"/>
  <c r="E1286" i="62"/>
  <c r="E1287" i="62"/>
  <c r="E1288" i="62"/>
  <c r="E1289" i="62"/>
  <c r="E1290" i="62"/>
  <c r="E1291" i="62"/>
  <c r="E1292" i="62"/>
  <c r="E1293" i="62"/>
  <c r="E1294" i="62"/>
  <c r="E1295" i="62"/>
  <c r="E1296" i="62"/>
  <c r="E1297" i="62"/>
  <c r="E1298" i="62"/>
  <c r="E1299" i="62"/>
  <c r="E1300" i="62"/>
  <c r="E1301" i="62"/>
  <c r="E1302" i="62"/>
  <c r="E1303" i="62"/>
  <c r="E1304" i="62"/>
  <c r="E1305" i="62"/>
  <c r="E1306" i="62"/>
  <c r="E1307" i="62"/>
  <c r="E1308" i="62"/>
  <c r="E1309" i="62"/>
  <c r="E1310" i="62"/>
  <c r="E1311" i="62"/>
  <c r="E1312" i="62"/>
  <c r="E1313" i="62"/>
  <c r="E1314" i="62"/>
  <c r="E1315" i="62"/>
  <c r="E1316" i="62"/>
  <c r="E1317" i="62"/>
  <c r="E1318" i="62"/>
  <c r="E1319" i="62"/>
  <c r="E1320" i="62"/>
  <c r="E1321" i="62"/>
  <c r="E1322" i="62"/>
  <c r="E1323" i="62"/>
  <c r="E1324" i="62"/>
  <c r="E1325" i="62"/>
  <c r="E1326" i="62"/>
  <c r="E1327" i="62"/>
  <c r="E1328" i="62"/>
  <c r="E1329" i="62"/>
  <c r="E1330" i="62"/>
  <c r="E1331" i="62"/>
  <c r="E1332" i="62"/>
  <c r="E1333" i="62"/>
  <c r="E1334" i="62"/>
  <c r="E1335" i="62"/>
  <c r="E1336" i="62"/>
  <c r="E1337" i="62"/>
  <c r="E1338" i="62"/>
  <c r="E1339" i="62"/>
  <c r="E1340" i="62"/>
  <c r="E1341" i="62"/>
  <c r="E1342" i="62"/>
  <c r="E1343" i="62"/>
  <c r="E1344" i="62"/>
  <c r="E1345" i="62"/>
  <c r="E1346" i="62"/>
  <c r="E1347" i="62"/>
  <c r="E1348" i="62"/>
  <c r="E1349" i="62"/>
  <c r="E1350" i="62"/>
  <c r="E1351" i="62"/>
  <c r="E1352" i="62"/>
  <c r="E1353" i="62"/>
  <c r="E1354" i="62"/>
  <c r="E1355" i="62"/>
  <c r="E1356" i="62"/>
  <c r="E1357" i="62"/>
  <c r="E1358" i="62"/>
  <c r="E1359" i="62"/>
  <c r="E1360" i="62"/>
  <c r="E1361" i="62"/>
  <c r="E1362" i="62"/>
  <c r="E1363" i="62"/>
  <c r="E1364" i="62"/>
  <c r="E1365" i="62"/>
  <c r="E1366" i="62"/>
  <c r="E1367" i="62"/>
  <c r="E1368" i="62"/>
  <c r="E1369" i="62"/>
  <c r="E1370" i="62"/>
  <c r="E1371" i="62"/>
  <c r="E1372" i="62"/>
  <c r="E1373" i="62"/>
  <c r="E1374" i="62"/>
  <c r="E1375" i="62"/>
  <c r="E1376" i="62"/>
  <c r="E1377" i="62"/>
  <c r="E1378" i="62"/>
  <c r="E1379" i="62"/>
  <c r="E1380" i="62"/>
  <c r="E1381" i="62"/>
  <c r="E1382" i="62"/>
  <c r="E1383" i="62"/>
  <c r="E1384" i="62"/>
  <c r="E1385" i="62"/>
  <c r="E1386" i="62"/>
  <c r="E1387" i="62"/>
  <c r="E1388" i="62"/>
  <c r="E1389" i="62"/>
  <c r="E1390" i="62"/>
  <c r="E1391" i="62"/>
  <c r="E1392" i="62"/>
  <c r="E1393" i="62"/>
  <c r="E1394" i="62"/>
  <c r="E1395" i="62"/>
  <c r="E1396" i="62"/>
  <c r="E1397" i="62"/>
  <c r="E1398" i="62"/>
  <c r="E1399" i="62"/>
  <c r="E1400" i="62"/>
  <c r="E1401" i="62"/>
  <c r="E1402" i="62"/>
  <c r="E1403" i="62"/>
  <c r="E1404" i="62"/>
  <c r="E1405" i="62"/>
  <c r="E1406" i="62"/>
  <c r="E1407" i="62"/>
  <c r="E1408" i="62"/>
  <c r="E1409" i="62"/>
  <c r="E1410" i="62"/>
  <c r="E1411" i="62"/>
  <c r="E1412" i="62"/>
  <c r="E1413" i="62"/>
  <c r="E1414" i="62"/>
  <c r="E1415" i="62"/>
  <c r="E1416" i="62"/>
  <c r="E1417" i="62"/>
  <c r="E1418" i="62"/>
  <c r="E1419" i="62"/>
  <c r="E1420" i="62"/>
  <c r="E1421" i="62"/>
  <c r="E1422" i="62"/>
  <c r="E1423" i="62"/>
  <c r="E1424" i="62"/>
  <c r="E1425" i="62"/>
  <c r="E1426" i="62"/>
  <c r="E1427" i="62"/>
  <c r="E1428" i="62"/>
  <c r="E1429" i="62"/>
  <c r="E1430" i="62"/>
  <c r="E1431" i="62"/>
  <c r="E1432" i="62"/>
  <c r="E1433" i="62"/>
  <c r="E1434" i="62"/>
  <c r="E1435" i="62"/>
  <c r="E1436" i="62"/>
  <c r="E1437" i="62"/>
  <c r="E1438" i="62"/>
  <c r="E1439" i="62"/>
  <c r="E1440" i="62"/>
  <c r="E1441" i="62"/>
  <c r="E1442" i="62"/>
  <c r="E1443" i="62"/>
  <c r="E1444" i="62"/>
  <c r="E1445" i="62"/>
  <c r="E1446" i="62"/>
  <c r="E1447" i="62"/>
  <c r="E1448" i="62"/>
  <c r="E1449" i="62"/>
  <c r="E1450" i="62"/>
  <c r="E1451" i="62"/>
  <c r="E1452" i="62"/>
  <c r="E1453" i="62"/>
  <c r="E1454" i="62"/>
  <c r="E1455" i="62"/>
  <c r="E1456" i="62"/>
  <c r="E1457" i="62"/>
  <c r="E1458" i="62"/>
  <c r="E1459" i="62"/>
  <c r="E1460" i="62"/>
  <c r="E1461" i="62"/>
  <c r="E1462" i="62"/>
  <c r="E1463" i="62"/>
  <c r="E1464" i="62"/>
  <c r="E1465" i="62"/>
  <c r="E1466" i="62"/>
  <c r="E1467" i="62"/>
  <c r="E1468" i="62"/>
  <c r="E1469" i="62"/>
  <c r="E1470" i="62"/>
  <c r="E1471" i="62"/>
  <c r="E1472" i="62"/>
  <c r="E1473" i="62"/>
  <c r="E1474" i="62"/>
  <c r="E1475" i="62"/>
  <c r="E1476" i="62"/>
  <c r="E1477" i="62"/>
  <c r="E1478" i="62"/>
  <c r="E1479" i="62"/>
  <c r="E1480" i="62"/>
  <c r="E1481" i="62"/>
  <c r="E1482" i="62"/>
  <c r="E1483" i="62"/>
  <c r="E1484" i="62"/>
  <c r="E1485" i="62"/>
  <c r="E1486" i="62"/>
  <c r="E1487" i="62"/>
  <c r="E1488" i="62"/>
  <c r="E1489" i="62"/>
  <c r="E1490" i="62"/>
  <c r="E1491" i="62"/>
  <c r="E1492" i="62"/>
  <c r="E1493" i="62"/>
  <c r="E1494" i="62"/>
  <c r="E1495" i="62"/>
  <c r="E1496" i="62"/>
  <c r="E1497" i="62"/>
  <c r="E1498" i="62"/>
  <c r="E1499" i="62"/>
  <c r="E1500" i="62"/>
  <c r="E1501" i="62"/>
  <c r="E1502" i="62"/>
  <c r="E1503" i="62"/>
  <c r="E1504" i="62"/>
  <c r="E1505" i="62"/>
  <c r="E1506" i="62"/>
  <c r="E1507" i="62"/>
  <c r="E1508" i="62"/>
  <c r="E1509" i="62"/>
  <c r="E1510" i="62"/>
  <c r="E1511" i="62"/>
  <c r="E1512" i="62"/>
  <c r="E1513" i="62"/>
  <c r="E1514" i="62"/>
  <c r="E1515" i="62"/>
  <c r="E1516" i="62"/>
  <c r="E1517" i="62"/>
  <c r="E1518" i="62"/>
  <c r="E1519" i="62"/>
  <c r="E1520" i="62"/>
  <c r="E1521" i="62"/>
  <c r="E1522" i="62"/>
  <c r="E1523" i="62"/>
  <c r="E1524" i="62"/>
  <c r="E1525" i="62"/>
  <c r="E1526" i="62"/>
  <c r="E1527" i="62"/>
  <c r="E1528" i="62"/>
  <c r="E1529" i="62"/>
  <c r="E1530" i="62"/>
  <c r="E1531" i="62"/>
  <c r="E1532" i="62"/>
  <c r="E1533" i="62"/>
  <c r="E1534" i="62"/>
  <c r="E1535" i="62"/>
  <c r="E1536" i="62"/>
  <c r="E1537" i="62"/>
  <c r="E1538" i="62"/>
  <c r="E1539" i="62"/>
  <c r="E1540" i="62"/>
  <c r="E1541" i="62"/>
  <c r="E1542" i="62"/>
  <c r="E1543" i="62"/>
  <c r="E1544" i="62"/>
  <c r="E1545" i="62"/>
  <c r="E1546" i="62"/>
  <c r="E1547" i="62"/>
  <c r="E1548" i="62"/>
  <c r="E1549" i="62"/>
  <c r="E1550" i="62"/>
  <c r="E1551" i="62"/>
  <c r="E1552" i="62"/>
  <c r="E1553" i="62"/>
  <c r="E1554" i="62"/>
  <c r="E1555" i="62"/>
  <c r="E1556" i="62"/>
  <c r="E1557" i="62"/>
  <c r="E1558" i="62"/>
  <c r="E1559" i="62"/>
  <c r="E1560" i="62"/>
  <c r="E1561" i="62"/>
  <c r="E1562" i="62"/>
  <c r="E1563" i="62"/>
  <c r="E1564" i="62"/>
  <c r="E1565" i="62"/>
  <c r="E1566" i="62"/>
  <c r="E1567" i="62"/>
  <c r="E1568" i="62"/>
  <c r="E1569" i="62"/>
  <c r="E1570" i="62"/>
  <c r="E1571" i="62"/>
  <c r="E1572" i="62"/>
  <c r="E1573" i="62"/>
  <c r="E1574" i="62"/>
  <c r="E1575" i="62"/>
  <c r="E1576" i="62"/>
  <c r="E1577" i="62"/>
  <c r="E1578" i="62"/>
  <c r="E1579" i="62"/>
  <c r="E1580" i="62"/>
  <c r="E1581" i="62"/>
  <c r="E1582" i="62"/>
  <c r="E1583" i="62"/>
  <c r="E1584" i="62"/>
  <c r="E1585" i="62"/>
  <c r="E1586" i="62"/>
  <c r="E1587" i="62"/>
  <c r="E1588" i="62"/>
  <c r="E1589" i="62"/>
  <c r="E1590" i="62"/>
  <c r="E1591" i="62"/>
  <c r="E1592" i="62"/>
  <c r="E1593" i="62"/>
  <c r="E1594" i="62"/>
  <c r="E1595" i="62"/>
  <c r="E1596" i="62"/>
  <c r="E1597" i="62"/>
  <c r="E1598" i="62"/>
  <c r="E1599" i="62"/>
  <c r="E1600" i="62"/>
  <c r="E1601" i="62"/>
  <c r="E1602" i="62"/>
  <c r="E1603" i="62"/>
  <c r="E1604" i="62"/>
  <c r="E1605" i="62"/>
  <c r="E1606" i="62"/>
  <c r="E1607" i="62"/>
  <c r="E1608" i="62"/>
  <c r="E1609" i="62"/>
  <c r="E1610" i="62"/>
  <c r="E1611" i="62"/>
  <c r="E1612" i="62"/>
  <c r="E1613" i="62"/>
  <c r="E1614" i="62"/>
  <c r="E1615" i="62"/>
  <c r="E1616" i="62"/>
  <c r="E1617" i="62"/>
  <c r="E1618" i="62"/>
  <c r="E1619" i="62"/>
  <c r="E1620" i="62"/>
  <c r="E1621" i="62"/>
  <c r="E1622" i="62"/>
  <c r="E1623" i="62"/>
  <c r="E1624" i="62"/>
  <c r="E1625" i="62"/>
  <c r="E1626" i="62"/>
  <c r="E1627" i="62"/>
  <c r="E1628" i="62"/>
  <c r="E1629" i="62"/>
  <c r="E1630" i="62"/>
  <c r="E1631" i="62"/>
  <c r="E1632" i="62"/>
  <c r="E1633" i="62"/>
  <c r="E1634" i="62"/>
  <c r="E1635" i="62"/>
  <c r="E1636" i="62"/>
  <c r="E1637" i="62"/>
  <c r="E1638" i="62"/>
  <c r="E1639" i="62"/>
  <c r="E1640" i="62"/>
  <c r="E1641" i="62"/>
  <c r="E1642" i="62"/>
  <c r="E1643" i="62"/>
  <c r="E1644" i="62"/>
  <c r="E1645" i="62"/>
  <c r="E1646" i="62"/>
  <c r="E1647" i="62"/>
  <c r="E1648" i="62"/>
  <c r="E1649" i="62"/>
  <c r="E1650" i="62"/>
  <c r="E1651" i="62"/>
  <c r="E1652" i="62"/>
  <c r="E1653" i="62"/>
  <c r="E1654" i="62"/>
  <c r="E1655" i="62"/>
  <c r="E1656" i="62"/>
  <c r="E1657" i="62"/>
  <c r="E1658" i="62"/>
  <c r="E1659" i="62"/>
  <c r="E1660" i="62"/>
  <c r="E1661" i="62"/>
  <c r="E1662" i="62"/>
  <c r="E1663" i="62"/>
  <c r="E1664" i="62"/>
  <c r="E1665" i="62"/>
  <c r="E1666" i="62"/>
  <c r="E1667" i="62"/>
  <c r="E1668" i="62"/>
  <c r="E1669" i="62"/>
  <c r="E1670" i="62"/>
  <c r="E1671" i="62"/>
  <c r="E1672" i="62"/>
  <c r="E1673" i="62"/>
  <c r="E1674" i="62"/>
  <c r="E1675" i="62"/>
  <c r="E1676" i="62"/>
  <c r="E1677" i="62"/>
  <c r="E1678" i="62"/>
  <c r="E1679" i="62"/>
  <c r="E1680" i="62"/>
  <c r="E1681" i="62"/>
  <c r="E1682" i="62"/>
  <c r="E1683" i="62"/>
  <c r="E1684" i="62"/>
  <c r="E1685" i="62"/>
  <c r="E1686" i="62"/>
  <c r="E1687" i="62"/>
  <c r="E1688" i="62"/>
  <c r="E1689" i="62"/>
  <c r="E1690" i="62"/>
  <c r="E1691" i="62"/>
  <c r="E1692" i="62"/>
  <c r="E1693" i="62"/>
  <c r="E1694" i="62"/>
  <c r="E1695" i="62"/>
  <c r="E1696" i="62"/>
  <c r="E1697" i="62"/>
  <c r="E1698" i="62"/>
  <c r="E1699" i="62"/>
  <c r="E1700" i="62"/>
  <c r="E1701" i="62"/>
  <c r="E1702" i="62"/>
  <c r="E1703" i="62"/>
  <c r="E1704" i="62"/>
  <c r="E1705" i="62"/>
  <c r="E1706" i="62"/>
  <c r="E1707" i="62"/>
  <c r="E1708" i="62"/>
  <c r="E1709" i="62"/>
  <c r="E1710" i="62"/>
  <c r="E1711" i="62"/>
  <c r="E1712" i="62"/>
  <c r="E1713" i="62"/>
  <c r="E1714" i="62"/>
  <c r="E1715" i="62"/>
  <c r="E1716" i="62"/>
  <c r="E1717" i="62"/>
  <c r="E1718" i="62"/>
  <c r="E1719" i="62"/>
  <c r="E1720" i="62"/>
  <c r="E1721" i="62"/>
  <c r="E1722" i="62"/>
  <c r="E1723" i="62"/>
  <c r="E1724" i="62"/>
  <c r="E1725" i="62"/>
  <c r="E1726" i="62"/>
  <c r="E1727" i="62"/>
  <c r="E1728" i="62"/>
  <c r="E1729" i="62"/>
  <c r="E1730" i="62"/>
  <c r="E1731" i="62"/>
  <c r="E1732" i="62"/>
  <c r="E1733" i="62"/>
  <c r="E1734" i="62"/>
  <c r="E1735" i="62"/>
  <c r="E1736" i="62"/>
  <c r="E1737" i="62"/>
  <c r="E1738" i="62"/>
  <c r="E1739" i="62"/>
  <c r="E1740" i="62"/>
  <c r="E1741" i="62"/>
  <c r="E1742" i="62"/>
  <c r="E1743" i="62"/>
  <c r="E1744" i="62"/>
  <c r="E1745" i="62"/>
  <c r="E1746" i="62"/>
  <c r="E1747" i="62"/>
  <c r="E1748" i="62"/>
  <c r="E1749" i="62"/>
  <c r="E1750" i="62"/>
  <c r="E1751" i="62"/>
  <c r="E1752" i="62"/>
  <c r="E1753" i="62"/>
  <c r="E1754" i="62"/>
  <c r="E1755" i="62"/>
  <c r="E1756" i="62"/>
  <c r="E1757" i="62"/>
  <c r="E1758" i="62"/>
  <c r="E1759" i="62"/>
  <c r="E1760" i="62"/>
  <c r="E1761" i="62"/>
  <c r="E1762" i="62"/>
  <c r="E1763" i="62"/>
  <c r="E1764" i="62"/>
  <c r="E1765" i="62"/>
  <c r="E1766" i="62"/>
  <c r="E1767" i="62"/>
  <c r="E1768" i="62"/>
  <c r="E1769" i="62"/>
  <c r="E1770" i="62"/>
  <c r="E1771" i="62"/>
  <c r="E1772" i="62"/>
  <c r="E1773" i="62"/>
  <c r="E1774" i="62"/>
  <c r="E1775" i="62"/>
  <c r="E1776" i="62"/>
  <c r="E1777" i="62"/>
  <c r="E1778" i="62"/>
  <c r="E1779" i="62"/>
  <c r="E1780" i="62"/>
  <c r="E1781" i="62"/>
  <c r="E1782" i="62"/>
  <c r="E1783" i="62"/>
  <c r="E1784" i="62"/>
  <c r="E1785" i="62"/>
  <c r="E1786" i="62"/>
  <c r="E1787" i="62"/>
  <c r="E1788" i="62"/>
  <c r="E1789" i="62"/>
  <c r="E1790" i="62"/>
  <c r="E1791" i="62"/>
  <c r="E1792" i="62"/>
  <c r="E1793" i="62"/>
  <c r="E1794" i="62"/>
  <c r="E1795" i="62"/>
  <c r="E1796" i="62"/>
  <c r="E1797" i="62"/>
  <c r="E1798" i="62"/>
  <c r="E1799" i="62"/>
  <c r="E1800" i="62"/>
  <c r="E1801" i="62"/>
  <c r="E1802" i="62"/>
  <c r="E1803" i="62"/>
  <c r="E1804" i="62"/>
  <c r="E1805" i="62"/>
  <c r="E1806" i="62"/>
  <c r="E1807" i="62"/>
  <c r="E1808" i="62"/>
  <c r="E1809" i="62"/>
  <c r="E1810" i="62"/>
  <c r="E1811" i="62"/>
  <c r="E1812" i="62"/>
  <c r="E1813" i="62"/>
  <c r="E1814" i="62"/>
  <c r="E1815" i="62"/>
  <c r="E1816" i="62"/>
  <c r="E1817" i="62"/>
  <c r="E1818" i="62"/>
  <c r="E1819" i="62"/>
  <c r="E1820" i="62"/>
  <c r="E1821" i="62"/>
  <c r="E1822" i="62"/>
  <c r="E1823" i="62"/>
  <c r="E1824" i="62"/>
  <c r="E1825" i="62"/>
  <c r="E1826" i="62"/>
  <c r="E1827" i="62"/>
  <c r="E1828" i="62"/>
  <c r="E1829" i="62"/>
  <c r="E1830" i="62"/>
  <c r="E1831" i="62"/>
  <c r="E1832" i="62"/>
  <c r="E1833" i="62"/>
  <c r="E1834" i="62"/>
  <c r="E1835" i="62"/>
  <c r="E1836" i="62"/>
  <c r="E1837" i="62"/>
  <c r="E1838" i="62"/>
  <c r="E1839" i="62"/>
  <c r="E1840" i="62"/>
  <c r="E1841" i="62"/>
  <c r="E1842" i="62"/>
  <c r="E1843" i="62"/>
  <c r="E1844" i="62"/>
  <c r="E1845" i="62"/>
  <c r="E1846" i="62"/>
  <c r="E1847" i="62"/>
  <c r="E1848" i="62"/>
  <c r="E1849" i="62"/>
  <c r="E1850" i="62"/>
  <c r="E1851" i="62"/>
  <c r="E1852" i="62"/>
  <c r="E1853" i="62"/>
  <c r="E1854" i="62"/>
  <c r="E1855" i="62"/>
  <c r="E1856" i="62"/>
  <c r="E1857" i="62"/>
  <c r="E1858" i="62"/>
  <c r="E1859" i="62"/>
  <c r="E1860" i="62"/>
  <c r="E1861" i="62"/>
  <c r="E1862" i="62"/>
  <c r="E1863" i="62"/>
  <c r="E1864" i="62"/>
  <c r="E1865" i="62"/>
  <c r="E1866" i="62"/>
  <c r="E1867" i="62"/>
  <c r="E1868" i="62"/>
  <c r="E1869" i="62"/>
  <c r="E1870" i="62"/>
  <c r="E1871" i="62"/>
  <c r="E1872" i="62"/>
  <c r="E1873" i="62"/>
  <c r="E1874" i="62"/>
  <c r="E1875" i="62"/>
  <c r="E1876" i="62"/>
  <c r="E1877" i="62"/>
  <c r="E1878" i="62"/>
  <c r="E1879" i="62"/>
  <c r="E1880" i="62"/>
  <c r="E1881" i="62"/>
  <c r="E1882" i="62"/>
  <c r="E1883" i="62"/>
  <c r="E1884" i="62"/>
  <c r="E1885" i="62"/>
  <c r="E1886" i="62"/>
  <c r="E1887" i="62"/>
  <c r="E1888" i="62"/>
  <c r="E1889" i="62"/>
  <c r="E1890" i="62"/>
  <c r="E1891" i="62"/>
  <c r="E1892" i="62"/>
  <c r="E1893" i="62"/>
  <c r="E1894" i="62"/>
  <c r="E1895" i="62"/>
  <c r="E1896" i="62"/>
  <c r="E1897" i="62"/>
  <c r="E1898" i="62"/>
  <c r="E1899" i="62"/>
  <c r="E1900" i="62"/>
  <c r="E1901" i="62"/>
  <c r="E1902" i="62"/>
  <c r="E1903" i="62"/>
  <c r="E1904" i="62"/>
  <c r="E1905" i="62"/>
  <c r="E1906" i="62"/>
  <c r="E1907" i="62"/>
  <c r="E1908" i="62"/>
  <c r="E1909" i="62"/>
  <c r="E1910" i="62"/>
  <c r="E1911" i="62"/>
  <c r="E1912" i="62"/>
  <c r="E1913" i="62"/>
  <c r="E1914" i="62"/>
  <c r="E1915" i="62"/>
  <c r="E1916" i="62"/>
  <c r="E1917" i="62"/>
  <c r="E1918" i="62"/>
  <c r="E1919" i="62"/>
  <c r="E1920" i="62"/>
  <c r="E1921" i="62"/>
  <c r="E1922" i="62"/>
  <c r="E1923" i="62"/>
  <c r="E1924" i="62"/>
  <c r="E1925" i="62"/>
  <c r="E1926" i="62"/>
  <c r="E1927" i="62"/>
  <c r="E1928" i="62"/>
  <c r="E1929" i="62"/>
  <c r="E1930" i="62"/>
  <c r="E1931" i="62"/>
  <c r="E1932" i="62"/>
  <c r="E1933" i="62"/>
  <c r="E1934" i="62"/>
  <c r="E1935" i="62"/>
  <c r="E1936" i="62"/>
  <c r="E1937" i="62"/>
  <c r="E1938" i="62"/>
  <c r="E1939" i="62"/>
  <c r="E1940" i="62"/>
  <c r="E1941" i="62"/>
  <c r="E1942" i="62"/>
  <c r="E1943" i="62"/>
  <c r="E1944" i="62"/>
  <c r="E1945" i="62"/>
  <c r="E1946" i="62"/>
  <c r="E1947" i="62"/>
  <c r="E1948" i="62"/>
  <c r="E1949" i="62"/>
  <c r="E1950" i="62"/>
  <c r="E1951" i="62"/>
  <c r="E1952" i="62"/>
  <c r="E1953" i="62"/>
  <c r="E1954" i="62"/>
  <c r="E1955" i="62"/>
  <c r="E1956" i="62"/>
  <c r="E1957" i="62"/>
  <c r="E1958" i="62"/>
  <c r="E1959" i="62"/>
  <c r="E1960" i="62"/>
  <c r="E1961" i="62"/>
  <c r="E1962" i="62"/>
  <c r="E1963" i="62"/>
  <c r="E1964" i="62"/>
  <c r="E1965" i="62"/>
  <c r="E1966" i="62"/>
  <c r="E1967" i="62"/>
  <c r="E1968" i="62"/>
  <c r="E1969" i="62"/>
  <c r="E1970" i="62"/>
  <c r="E1971" i="62"/>
  <c r="E1972" i="62"/>
  <c r="E1973" i="62"/>
  <c r="E1974" i="62"/>
  <c r="E1975" i="62"/>
  <c r="E1976" i="62"/>
  <c r="E1977" i="62"/>
  <c r="E1978" i="62"/>
  <c r="E1979" i="62"/>
  <c r="E1980" i="62"/>
  <c r="E1981" i="62"/>
  <c r="E1982" i="62"/>
  <c r="E1983" i="62"/>
  <c r="E1984" i="62"/>
  <c r="E1985" i="62"/>
  <c r="E1986" i="62"/>
  <c r="E1987" i="62"/>
  <c r="E1988" i="62"/>
  <c r="E1989" i="62"/>
  <c r="E1990" i="62"/>
  <c r="E1991" i="62"/>
  <c r="E1992" i="62"/>
  <c r="E1993" i="62"/>
  <c r="E1994" i="62"/>
  <c r="E1995" i="62"/>
  <c r="E1996" i="62"/>
  <c r="E1997" i="62"/>
  <c r="E1998" i="62"/>
  <c r="E1999" i="62"/>
  <c r="E2000" i="62"/>
  <c r="E2001" i="62"/>
  <c r="E2002" i="62"/>
  <c r="E2003" i="62"/>
  <c r="E2004" i="62"/>
  <c r="E2005" i="62"/>
  <c r="O9" i="62"/>
  <c r="O10" i="62"/>
  <c r="O11" i="62"/>
  <c r="O12" i="62"/>
  <c r="O13" i="62"/>
  <c r="O14" i="62"/>
  <c r="O15" i="62"/>
  <c r="O16" i="62"/>
  <c r="O17" i="62"/>
  <c r="O18" i="62"/>
  <c r="O19" i="62"/>
  <c r="O20" i="62"/>
  <c r="O21" i="62"/>
  <c r="O22" i="62"/>
  <c r="O23" i="62"/>
  <c r="O24" i="62"/>
  <c r="O25" i="62"/>
  <c r="O26" i="62"/>
  <c r="O27" i="62"/>
  <c r="O28" i="62"/>
  <c r="O29" i="62"/>
  <c r="O30" i="62"/>
  <c r="O31" i="62"/>
  <c r="O32" i="62"/>
  <c r="O33" i="62"/>
  <c r="O34" i="62"/>
  <c r="O35" i="62"/>
  <c r="O36" i="62"/>
  <c r="O37" i="62"/>
  <c r="O38" i="62"/>
  <c r="O39" i="62"/>
  <c r="O40" i="62"/>
  <c r="O41" i="62"/>
  <c r="O42" i="62"/>
  <c r="O43" i="62"/>
  <c r="O44" i="62"/>
  <c r="O45" i="62"/>
  <c r="O46" i="62"/>
  <c r="O47" i="62"/>
  <c r="O48" i="62"/>
  <c r="O49" i="62"/>
  <c r="O50" i="62"/>
  <c r="O51" i="62"/>
  <c r="O52" i="62"/>
  <c r="O53" i="62"/>
  <c r="O54" i="62"/>
  <c r="O55" i="62"/>
  <c r="O56" i="62"/>
  <c r="O57" i="62"/>
  <c r="O58" i="62"/>
  <c r="O59" i="62"/>
  <c r="O60" i="62"/>
  <c r="O61" i="62"/>
  <c r="O62" i="62"/>
  <c r="O63" i="62"/>
  <c r="O64" i="62"/>
  <c r="O65" i="62"/>
  <c r="O66" i="62"/>
  <c r="O67" i="62"/>
  <c r="O68" i="62"/>
  <c r="O69" i="62"/>
  <c r="O70" i="62"/>
  <c r="O71" i="62"/>
  <c r="O72" i="62"/>
  <c r="O73" i="62"/>
  <c r="O74" i="62"/>
  <c r="O75" i="62"/>
  <c r="O76" i="62"/>
  <c r="O77" i="62"/>
  <c r="O78" i="62"/>
  <c r="O79" i="62"/>
  <c r="O80" i="62"/>
  <c r="O81" i="62"/>
  <c r="O82" i="62"/>
  <c r="O83" i="62"/>
  <c r="O84" i="62"/>
  <c r="O85" i="62"/>
  <c r="O86" i="62"/>
  <c r="O87" i="62"/>
  <c r="O88" i="62"/>
  <c r="O89" i="62"/>
  <c r="O90" i="62"/>
  <c r="O91" i="62"/>
  <c r="O92" i="62"/>
  <c r="O93" i="62"/>
  <c r="O94" i="62"/>
  <c r="O95" i="62"/>
  <c r="O96" i="62"/>
  <c r="O97" i="62"/>
  <c r="O98" i="62"/>
  <c r="O99" i="62"/>
  <c r="O100" i="62"/>
  <c r="O101" i="62"/>
  <c r="O102" i="62"/>
  <c r="O103" i="62"/>
  <c r="O104" i="62"/>
  <c r="O105" i="62"/>
  <c r="O6" i="62"/>
  <c r="O7" i="62"/>
  <c r="O8" i="62"/>
  <c r="N6" i="62"/>
  <c r="N7" i="62"/>
  <c r="N8" i="62"/>
  <c r="N9" i="62"/>
  <c r="N10" i="62"/>
  <c r="N11" i="62"/>
  <c r="N12" i="62"/>
  <c r="N13" i="62"/>
  <c r="N14" i="62"/>
  <c r="N15" i="62"/>
  <c r="N16" i="62"/>
  <c r="N17" i="62"/>
  <c r="N18" i="62"/>
  <c r="N19" i="62"/>
  <c r="N20" i="62"/>
  <c r="N21" i="62"/>
  <c r="N22" i="62"/>
  <c r="N23" i="62"/>
  <c r="N24" i="62"/>
  <c r="N25" i="62"/>
  <c r="N26" i="62"/>
  <c r="N27" i="62"/>
  <c r="N28" i="62"/>
  <c r="N29" i="62"/>
  <c r="N30" i="62"/>
  <c r="N31" i="62"/>
  <c r="N32" i="62"/>
  <c r="N33" i="62"/>
  <c r="N34" i="62"/>
  <c r="N35" i="62"/>
  <c r="N36" i="62"/>
  <c r="N37" i="62"/>
  <c r="N38" i="62"/>
  <c r="N39" i="62"/>
  <c r="N40" i="62"/>
  <c r="N41" i="62"/>
  <c r="N42" i="62"/>
  <c r="N43" i="62"/>
  <c r="N44" i="62"/>
  <c r="N45" i="62"/>
  <c r="N46" i="62"/>
  <c r="N47" i="62"/>
  <c r="N48" i="62"/>
  <c r="N49" i="62"/>
  <c r="N50" i="62"/>
  <c r="N51" i="62"/>
  <c r="N52" i="62"/>
  <c r="N53" i="62"/>
  <c r="N54" i="62"/>
  <c r="N55" i="62"/>
  <c r="N56" i="62"/>
  <c r="N57" i="62"/>
  <c r="N58" i="62"/>
  <c r="N59" i="62"/>
  <c r="N60" i="62"/>
  <c r="N61" i="62"/>
  <c r="N62" i="62"/>
  <c r="N63" i="62"/>
  <c r="N64" i="62"/>
  <c r="N65" i="62"/>
  <c r="N66" i="62"/>
  <c r="N67" i="62"/>
  <c r="N68" i="62"/>
  <c r="N69" i="62"/>
  <c r="N70" i="62"/>
  <c r="N71" i="62"/>
  <c r="N72" i="62"/>
  <c r="N73" i="62"/>
  <c r="N74" i="62"/>
  <c r="N75" i="62"/>
  <c r="N76" i="62"/>
  <c r="N77" i="62"/>
  <c r="N78" i="62"/>
  <c r="N79" i="62"/>
  <c r="N80" i="62"/>
  <c r="N81" i="62"/>
  <c r="N82" i="62"/>
  <c r="N83" i="62"/>
  <c r="N84" i="62"/>
  <c r="N85" i="62"/>
  <c r="N86" i="62"/>
  <c r="N87" i="62"/>
  <c r="N88" i="62"/>
  <c r="N89" i="62"/>
  <c r="N90" i="62"/>
  <c r="N91" i="62"/>
  <c r="N92" i="62"/>
  <c r="N93" i="62"/>
  <c r="N94" i="62"/>
  <c r="N95" i="62"/>
  <c r="N96" i="62"/>
  <c r="N97" i="62"/>
  <c r="N98" i="62"/>
  <c r="N99" i="62"/>
  <c r="N100" i="62"/>
  <c r="N101" i="62"/>
  <c r="N102" i="62"/>
  <c r="N103" i="62"/>
  <c r="N104" i="62"/>
  <c r="N105" i="62"/>
  <c r="M9" i="62"/>
  <c r="M10" i="62"/>
  <c r="M11" i="62"/>
  <c r="M12" i="62"/>
  <c r="M13" i="62"/>
  <c r="M14" i="62"/>
  <c r="M15" i="62"/>
  <c r="M16" i="62"/>
  <c r="M17" i="62"/>
  <c r="M18" i="62"/>
  <c r="M19" i="62"/>
  <c r="M20" i="62"/>
  <c r="M21" i="62"/>
  <c r="M22" i="62"/>
  <c r="M23" i="62"/>
  <c r="M24" i="62"/>
  <c r="M25" i="62"/>
  <c r="M26" i="62"/>
  <c r="M27" i="62"/>
  <c r="M28" i="62"/>
  <c r="M29" i="62"/>
  <c r="M30" i="62"/>
  <c r="M34" i="62"/>
  <c r="M35" i="62"/>
  <c r="M36" i="62"/>
  <c r="M37" i="62"/>
  <c r="M38" i="62"/>
  <c r="M39" i="62"/>
  <c r="M40" i="62"/>
  <c r="M41" i="62"/>
  <c r="M42" i="62"/>
  <c r="M43" i="62"/>
  <c r="M44" i="62"/>
  <c r="M45" i="62"/>
  <c r="M46" i="62"/>
  <c r="M47" i="62"/>
  <c r="M48" i="62"/>
  <c r="M49" i="62"/>
  <c r="M50" i="62"/>
  <c r="M51" i="62"/>
  <c r="M52" i="62"/>
  <c r="M53" i="62"/>
  <c r="M54" i="62"/>
  <c r="M55" i="62"/>
  <c r="M56" i="62"/>
  <c r="M57" i="62"/>
  <c r="M58" i="62"/>
  <c r="M59" i="62"/>
  <c r="M60" i="62"/>
  <c r="M61" i="62"/>
  <c r="M62" i="62"/>
  <c r="M63" i="62"/>
  <c r="M64" i="62"/>
  <c r="M65" i="62"/>
  <c r="M66" i="62"/>
  <c r="M67" i="62"/>
  <c r="M68" i="62"/>
  <c r="M69" i="62"/>
  <c r="M70" i="62"/>
  <c r="M71" i="62"/>
  <c r="M72" i="62"/>
  <c r="M73" i="62"/>
  <c r="M74" i="62"/>
  <c r="M75" i="62"/>
  <c r="M76" i="62"/>
  <c r="M77" i="62"/>
  <c r="M78" i="62"/>
  <c r="M79" i="62"/>
  <c r="M80" i="62"/>
  <c r="M81" i="62"/>
  <c r="M82" i="62"/>
  <c r="M83" i="62"/>
  <c r="M84" i="62"/>
  <c r="M85" i="62"/>
  <c r="M86" i="62"/>
  <c r="M87" i="62"/>
  <c r="M88" i="62"/>
  <c r="M89" i="62"/>
  <c r="M90" i="62"/>
  <c r="M91" i="62"/>
  <c r="M92" i="62"/>
  <c r="M93" i="62"/>
  <c r="M94" i="62"/>
  <c r="M95" i="62"/>
  <c r="M96" i="62"/>
  <c r="M97" i="62"/>
  <c r="M98" i="62"/>
  <c r="M99" i="62"/>
  <c r="M100" i="62"/>
  <c r="M101" i="62"/>
  <c r="M102" i="62"/>
  <c r="M103" i="62"/>
  <c r="M104" i="62"/>
  <c r="M105" i="62"/>
  <c r="M6" i="62"/>
  <c r="M7" i="62"/>
  <c r="M8" i="62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6" i="57"/>
  <c r="H20" i="63"/>
  <c r="H21" i="63"/>
  <c r="H23" i="63"/>
  <c r="H24" i="63"/>
  <c r="H25" i="63"/>
  <c r="K20" i="63"/>
  <c r="K21" i="63"/>
  <c r="K23" i="63"/>
  <c r="K24" i="63"/>
  <c r="K25" i="63"/>
  <c r="E18" i="63"/>
  <c r="E19" i="63"/>
  <c r="E20" i="63"/>
  <c r="E21" i="63"/>
  <c r="E23" i="63"/>
  <c r="E24" i="63"/>
  <c r="E25" i="63"/>
  <c r="D7" i="63"/>
  <c r="D8" i="63"/>
  <c r="D11" i="63"/>
  <c r="D14" i="63"/>
  <c r="D16" i="63"/>
  <c r="D18" i="63"/>
  <c r="D21" i="63"/>
  <c r="D22" i="63"/>
  <c r="D23" i="63"/>
  <c r="D25" i="63"/>
  <c r="E7" i="62"/>
  <c r="E8" i="62"/>
  <c r="E9" i="62"/>
  <c r="E10" i="62"/>
  <c r="E11" i="62"/>
  <c r="H7" i="60"/>
  <c r="H8" i="60"/>
  <c r="H9" i="60"/>
  <c r="H10" i="60"/>
  <c r="H11" i="60"/>
  <c r="H12" i="60"/>
  <c r="H13" i="60"/>
  <c r="J6" i="64" l="1"/>
  <c r="G7" i="64"/>
  <c r="M6" i="64"/>
  <c r="K7" i="64"/>
  <c r="F6" i="64"/>
  <c r="K15" i="63"/>
  <c r="K13" i="63"/>
  <c r="E13" i="63" s="1"/>
  <c r="K11" i="63"/>
  <c r="E11" i="63" s="1"/>
  <c r="K12" i="63"/>
  <c r="E12" i="63" s="1"/>
  <c r="K14" i="63"/>
  <c r="E14" i="63" s="1"/>
  <c r="K17" i="63"/>
  <c r="K16" i="63"/>
  <c r="K18" i="63"/>
  <c r="D10" i="63"/>
  <c r="K10" i="63"/>
  <c r="E10" i="63" s="1"/>
  <c r="D19" i="63"/>
  <c r="K19" i="63"/>
  <c r="F17" i="63"/>
  <c r="F16" i="63"/>
  <c r="F11" i="63"/>
  <c r="F9" i="63"/>
  <c r="F7" i="63"/>
  <c r="F10" i="63"/>
  <c r="F15" i="63"/>
  <c r="E22" i="63"/>
  <c r="F22" i="63" s="1"/>
  <c r="K22" i="63"/>
  <c r="F14" i="63"/>
  <c r="F8" i="63"/>
  <c r="D6" i="63"/>
  <c r="F6" i="63"/>
  <c r="D13" i="63"/>
  <c r="F13" i="63"/>
  <c r="D12" i="63"/>
  <c r="F12" i="63"/>
  <c r="G6" i="64"/>
  <c r="K6" i="64"/>
  <c r="K8" i="64" s="1"/>
  <c r="O6" i="64"/>
  <c r="O7" i="64"/>
  <c r="L7" i="64"/>
  <c r="L8" i="64" s="1"/>
  <c r="D7" i="64"/>
  <c r="F7" i="64"/>
  <c r="F8" i="64" s="1"/>
  <c r="E6" i="64"/>
  <c r="I6" i="64"/>
  <c r="M7" i="64"/>
  <c r="D6" i="64"/>
  <c r="I7" i="64"/>
  <c r="F23" i="63"/>
  <c r="F19" i="63"/>
  <c r="F25" i="63"/>
  <c r="F21" i="63"/>
  <c r="E17" i="63"/>
  <c r="E16" i="63"/>
  <c r="D17" i="63"/>
  <c r="E15" i="63"/>
  <c r="D15" i="63"/>
  <c r="C15" i="66"/>
  <c r="M32" i="62"/>
  <c r="J7" i="64"/>
  <c r="J8" i="64" s="1"/>
  <c r="J11" i="64"/>
  <c r="G11" i="64"/>
  <c r="N7" i="64"/>
  <c r="N8" i="64" s="1"/>
  <c r="F11" i="64"/>
  <c r="N11" i="64"/>
  <c r="M11" i="64"/>
  <c r="I11" i="64"/>
  <c r="E11" i="64"/>
  <c r="L11" i="64"/>
  <c r="D11" i="64"/>
  <c r="H11" i="64"/>
  <c r="O11" i="64"/>
  <c r="K11" i="64"/>
  <c r="E10" i="64"/>
  <c r="H10" i="64"/>
  <c r="N10" i="64"/>
  <c r="J10" i="64"/>
  <c r="F10" i="64"/>
  <c r="D10" i="64"/>
  <c r="G10" i="64"/>
  <c r="O10" i="64"/>
  <c r="L10" i="64"/>
  <c r="K10" i="64"/>
  <c r="H7" i="64"/>
  <c r="H8" i="64" s="1"/>
  <c r="M10" i="64"/>
  <c r="I10" i="64"/>
  <c r="C12" i="66"/>
  <c r="C15" i="65"/>
  <c r="F20" i="63"/>
  <c r="C9" i="66"/>
  <c r="F12" i="65"/>
  <c r="F24" i="63"/>
  <c r="F18" i="63"/>
  <c r="F9" i="65"/>
  <c r="F10" i="65"/>
  <c r="F11" i="65"/>
  <c r="K8" i="63"/>
  <c r="E8" i="63" s="1"/>
  <c r="K7" i="63"/>
  <c r="E7" i="63" s="1"/>
  <c r="F13" i="65"/>
  <c r="K9" i="63"/>
  <c r="E9" i="63" s="1"/>
  <c r="E7" i="64"/>
  <c r="K6" i="63"/>
  <c r="E6" i="63" s="1"/>
  <c r="G8" i="64" l="1"/>
  <c r="E8" i="64"/>
  <c r="M8" i="64"/>
  <c r="I8" i="64"/>
  <c r="D8" i="64"/>
  <c r="O8" i="64"/>
  <c r="P6" i="64"/>
  <c r="C6" i="65" s="1"/>
  <c r="C18" i="65" s="1"/>
  <c r="P7" i="64"/>
  <c r="C9" i="65" l="1"/>
  <c r="C12" i="65" s="1"/>
  <c r="P8" i="6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Jovani Solís</author>
  </authors>
  <commentList>
    <comment ref="C5" authorId="0" shapeId="0" xr:uid="{FBDE47EE-E77B-4EDB-8081-36B2920AD5B2}">
      <text>
        <r>
          <rPr>
            <b/>
            <sz val="9"/>
            <color rgb="FF000000"/>
            <rFont val="Tahoma"/>
            <family val="2"/>
          </rPr>
          <t>En este apartado ingresa las áreas de tu organización o empresa o las áreas a evaluar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Jovani Solís</author>
  </authors>
  <commentList>
    <comment ref="C5" authorId="0" shapeId="0" xr:uid="{1235FF61-23E0-4470-9D60-2D2BA49DC1AF}">
      <text>
        <r>
          <rPr>
            <b/>
            <sz val="9"/>
            <color indexed="81"/>
            <rFont val="Tahoma"/>
            <family val="2"/>
          </rPr>
          <t>Registrar nombre de sus colaboradores de acuerdo al área asignada</t>
        </r>
      </text>
    </comment>
    <comment ref="D5" authorId="0" shapeId="0" xr:uid="{56267366-5D6B-47C8-AACD-4297DD0D71C2}">
      <text>
        <r>
          <rPr>
            <b/>
            <sz val="9"/>
            <color indexed="81"/>
            <rFont val="Tahoma"/>
            <family val="2"/>
          </rPr>
          <t xml:space="preserve">Despliega la lista de las  areas de su empresa de acuerdo al registro realizado anteriormente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Jovani Solís</author>
  </authors>
  <commentList>
    <comment ref="C5" authorId="0" shapeId="0" xr:uid="{54099367-6FE1-4740-97A1-AA74617F84E1}">
      <text>
        <r>
          <rPr>
            <b/>
            <sz val="9"/>
            <color rgb="FF000000"/>
            <rFont val="Tahoma"/>
            <family val="2"/>
          </rPr>
          <t>Define la meta o objetivo</t>
        </r>
      </text>
    </comment>
    <comment ref="D5" authorId="0" shapeId="0" xr:uid="{9514D53C-8733-4AAE-A093-A7C72904A8AA}">
      <text>
        <r>
          <rPr>
            <b/>
            <sz val="9"/>
            <color rgb="FF000000"/>
            <rFont val="Tahoma"/>
            <family val="2"/>
          </rPr>
          <t>Describe detalladamente en que consiste tu meta o objetivo planteado</t>
        </r>
      </text>
    </comment>
    <comment ref="E5" authorId="0" shapeId="0" xr:uid="{186BA4C6-1343-4FBB-8DE5-DDB762696B22}">
      <text>
        <r>
          <rPr>
            <b/>
            <sz val="9"/>
            <color rgb="FF000000"/>
            <rFont val="Tahoma"/>
            <family val="2"/>
          </rPr>
          <t>Indica a que área pertenece el objetivo o meta planteado</t>
        </r>
      </text>
    </comment>
    <comment ref="F5" authorId="0" shapeId="0" xr:uid="{3CB822D2-6DCF-4120-9D0F-11A06777C5BC}">
      <text>
        <r>
          <rPr>
            <b/>
            <sz val="9"/>
            <color rgb="FF000000"/>
            <rFont val="Tahoma"/>
            <family val="2"/>
          </rPr>
          <t xml:space="preserve">Un objetivo específico se circunscribe a un aspecto, tarea o acción determinada.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Este objetivo es específico porque nos dice exactamente lo que esperamos lograr.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G5" authorId="0" shapeId="0" xr:uid="{E636CE85-39AA-4087-AD24-67552BD4984B}">
      <text>
        <r>
          <rPr>
            <b/>
            <sz val="9"/>
            <color indexed="81"/>
            <rFont val="Tahoma"/>
            <family val="2"/>
          </rPr>
          <t>Para que sea medible o mensurable, una meta tiene que ser específica.
Además, es necesario contar con los medios para poder medirla.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" authorId="0" shapeId="0" xr:uid="{A55EA494-7AA9-4A71-8421-85C18334D8CE}">
      <text>
        <r>
          <rPr>
            <b/>
            <sz val="9"/>
            <color rgb="FF000000"/>
            <rFont val="Tahoma"/>
            <family val="2"/>
          </rPr>
          <t xml:space="preserve">Por alcanzable nos referimos a un objetivo que sea perfectamente realizable en las condiciones con las que se cuenta
</t>
        </r>
      </text>
    </comment>
    <comment ref="I5" authorId="0" shapeId="0" xr:uid="{D9643CAD-863E-4E39-8569-E94E766BC550}">
      <text>
        <r>
          <rPr>
            <b/>
            <sz val="9"/>
            <color indexed="81"/>
            <rFont val="Tahoma"/>
            <family val="2"/>
          </rPr>
          <t>Una meta real o relevante es aquella que está en línea con los objetivos generales del negocio.</t>
        </r>
      </text>
    </comment>
    <comment ref="K5" authorId="0" shapeId="0" xr:uid="{C0A90933-5C51-4353-985A-9D4CE7842F96}">
      <text>
        <r>
          <rPr>
            <b/>
            <sz val="9"/>
            <color indexed="81"/>
            <rFont val="Tahoma"/>
            <family val="2"/>
          </rPr>
          <t>Que los objetivos SMART sean temporales significa que están limitados a un tiempo determinado.
El tiempo que se asigna a un objetivo puede provocar que no sea realizable, o puede dificultar su mensurabilidad. Por eso, cuando planteamos una meta de este tipo siempre debemos tener en cuenta el lapso.</t>
        </r>
      </text>
    </comment>
    <comment ref="F6" authorId="0" shapeId="0" xr:uid="{4585FA09-1C02-4741-AAA7-20010DAB93A0}">
      <text>
        <r>
          <rPr>
            <b/>
            <sz val="9"/>
            <color rgb="FF000000"/>
            <rFont val="Tahoma"/>
            <family val="2"/>
          </rPr>
          <t>Indica Si tu Meta o Objetivo es Especifico</t>
        </r>
      </text>
    </comment>
    <comment ref="G6" authorId="0" shapeId="0" xr:uid="{6F921505-4651-4C9E-881D-67EA7138E0B0}">
      <text>
        <r>
          <rPr>
            <b/>
            <sz val="9"/>
            <color rgb="FF000000"/>
            <rFont val="Tahoma"/>
            <family val="2"/>
          </rPr>
          <t>Indica Si tu Meta o Objetivo es Medible</t>
        </r>
      </text>
    </comment>
    <comment ref="H6" authorId="0" shapeId="0" xr:uid="{B22D9156-ACAB-46A6-92A2-A3BBA8AF8AEA}">
      <text>
        <r>
          <rPr>
            <b/>
            <sz val="9"/>
            <color rgb="FF000000"/>
            <rFont val="Tahoma"/>
            <family val="2"/>
          </rPr>
          <t>Indica Si tu Meta o Objetivo es Alcanzable</t>
        </r>
      </text>
    </comment>
    <comment ref="I6" authorId="0" shapeId="0" xr:uid="{FB97B9FD-17AD-4E9B-B7ED-FB6D3FFE54B5}">
      <text>
        <r>
          <rPr>
            <b/>
            <sz val="9"/>
            <color rgb="FF000000"/>
            <rFont val="Tahoma"/>
            <family val="2"/>
          </rPr>
          <t>Indica Si tu Meta o Objetivo es Real</t>
        </r>
      </text>
    </comment>
    <comment ref="J6" authorId="0" shapeId="0" xr:uid="{D0DC30E9-19D3-4CCE-A255-8C8A59759064}">
      <text>
        <r>
          <rPr>
            <b/>
            <sz val="9"/>
            <color indexed="81"/>
            <rFont val="Tahoma"/>
            <family val="2"/>
          </rPr>
          <t xml:space="preserve">Indica Si tu Meta o Objetivo es Temporal </t>
        </r>
      </text>
    </comment>
    <comment ref="K6" authorId="0" shapeId="0" xr:uid="{D251BBB3-2689-4DD7-B362-10930A446E5D}">
      <text>
        <r>
          <rPr>
            <b/>
            <sz val="9"/>
            <color rgb="FF000000"/>
            <rFont val="Tahoma"/>
            <family val="2"/>
          </rPr>
          <t>Conbase a el registro se determina de manera automatica si tu Meta o Objetivo es SMART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Jovani Solís</author>
  </authors>
  <commentList>
    <comment ref="D5" authorId="0" shapeId="0" xr:uid="{79A2EC9C-41C9-4F22-AD66-8E83F9A22252}">
      <text>
        <r>
          <rPr>
            <b/>
            <sz val="9"/>
            <color indexed="81"/>
            <rFont val="Tahoma"/>
            <family val="2"/>
          </rPr>
          <t>Seleccione el tipo de variable por cada meta planteada (Porcentaje, Moneda, Número)</t>
        </r>
      </text>
    </comment>
    <comment ref="E5" authorId="0" shapeId="0" xr:uid="{EDD1DD56-7100-498D-934B-1D0EFF2FE802}">
      <text>
        <r>
          <rPr>
            <b/>
            <sz val="9"/>
            <color indexed="81"/>
            <rFont val="Tahoma"/>
            <family val="2"/>
          </rPr>
          <t>Indique el objetivo o variable "cuanto más pequeño o cuanto más grande"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B85EDBAC-355A-4016-8B5B-108C1A754360}">
      <text>
        <r>
          <rPr>
            <b/>
            <sz val="9"/>
            <color rgb="FF000000"/>
            <rFont val="Tahoma"/>
            <family val="2"/>
          </rPr>
          <t>Defina el tiempo en meses para lograr la meta o objetivo planteado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" authorId="0" shapeId="0" xr:uid="{CEDC7AD9-8ED9-4A39-9E7B-7119B6FDD6D0}">
      <text>
        <r>
          <rPr>
            <b/>
            <sz val="9"/>
            <color indexed="81"/>
            <rFont val="Tahoma"/>
            <family val="2"/>
          </rPr>
          <t>Determine la fecha de inicio</t>
        </r>
      </text>
    </comment>
    <comment ref="H5" authorId="0" shapeId="0" xr:uid="{944F5172-7449-4A47-A60B-3BB15B6CA18A}">
      <text>
        <r>
          <rPr>
            <b/>
            <sz val="9"/>
            <color indexed="81"/>
            <rFont val="Tahoma"/>
            <family val="2"/>
          </rPr>
          <t>Con base a los meses indicados y la fecha de inicio se determina de manera AUTOMATICA la fecha o plazo limite para lograr el objetivo o meta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EDCFAC59-264C-4D67-A261-A41AE8DA071F}">
      <text>
        <r>
          <rPr>
            <b/>
            <sz val="9"/>
            <color indexed="81"/>
            <rFont val="Tahoma"/>
            <family val="2"/>
          </rPr>
          <t>Defina la meta en porcentaje, moneda o número a lograr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 shapeId="0" xr:uid="{E4FA611A-E310-4FE3-8F9F-7DF443004766}">
      <text>
        <r>
          <rPr>
            <b/>
            <sz val="9"/>
            <color indexed="81"/>
            <rFont val="Tahoma"/>
            <family val="2"/>
          </rPr>
          <t>Registre sus resultados actuales en porcentaje, moneda o número</t>
        </r>
      </text>
    </comment>
    <comment ref="L5" authorId="0" shapeId="0" xr:uid="{A179B600-C2F1-47F9-8447-44E0E2AE9691}">
      <text>
        <r>
          <rPr>
            <b/>
            <sz val="9"/>
            <color rgb="FF000000"/>
            <rFont val="Tahoma"/>
            <family val="2"/>
          </rPr>
          <t>Con base a los registros se determina de manera AUTOMATICA  el estatus del objetivo o meta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<sst xmlns="http://schemas.openxmlformats.org/spreadsheetml/2006/main" count="2287" uniqueCount="164">
  <si>
    <t>E-mail</t>
  </si>
  <si>
    <t>primero</t>
  </si>
  <si>
    <t>Plazo límite</t>
  </si>
  <si>
    <t>% de diferencia</t>
  </si>
  <si>
    <t>porcentaje</t>
  </si>
  <si>
    <t>Tiempo (días)</t>
  </si>
  <si>
    <t>alcancçada meta</t>
  </si>
  <si>
    <t>Por debajo del objetivo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</si>
  <si>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</si>
  <si>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</si>
  <si>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</si>
  <si>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</si>
  <si>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</si>
  <si>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</si>
  <si>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</si>
  <si>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</si>
  <si>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</si>
  <si>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</si>
  <si>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</si>
  <si>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</si>
  <si>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</si>
  <si>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planes de acción completados</t>
  </si>
  <si>
    <t>planificado</t>
  </si>
  <si>
    <t>real</t>
  </si>
  <si>
    <t>planificado</t>
  </si>
  <si>
    <t>real</t>
  </si>
  <si>
    <t>Los planes de acción definidos</t>
  </si>
  <si>
    <t>% Finalización</t>
  </si>
  <si>
    <t>sin metas del plan de acción</t>
  </si>
  <si>
    <t>Objetivos% sin plan de acción</t>
  </si>
  <si>
    <t>plan</t>
  </si>
  <si>
    <t>En proceso</t>
  </si>
  <si>
    <t>Estado de los planes de acción</t>
  </si>
  <si>
    <t>planes de acción de cumplimiento</t>
  </si>
  <si>
    <t>Plan de acción</t>
  </si>
  <si>
    <t>Fernando Silva</t>
  </si>
  <si>
    <r>
      <rPr>
        <b/>
        <sz val="14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edible?</t>
    </r>
  </si>
  <si>
    <r>
      <rPr>
        <b/>
        <sz val="14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specífico?</t>
    </r>
  </si>
  <si>
    <r>
      <rPr>
        <b/>
        <sz val="14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eal?</t>
    </r>
  </si>
  <si>
    <r>
      <rPr>
        <b/>
        <sz val="14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emporal?</t>
    </r>
  </si>
  <si>
    <t>Sí</t>
  </si>
  <si>
    <r>
      <t xml:space="preserve">és </t>
    </r>
    <r>
      <rPr>
        <b/>
        <sz val="14"/>
        <color theme="1"/>
        <rFont val="Calibri"/>
        <family val="2"/>
        <scheme val="minor"/>
      </rPr>
      <t>SMART?</t>
    </r>
  </si>
  <si>
    <t>Número</t>
  </si>
  <si>
    <t>concluído en el plazo</t>
  </si>
  <si>
    <t>Concluído com retraso</t>
  </si>
  <si>
    <t>Retrasado</t>
  </si>
  <si>
    <t>No iniciado</t>
  </si>
  <si>
    <t>Areas</t>
  </si>
  <si>
    <t>Finanzas</t>
  </si>
  <si>
    <t>Recursos Humanos</t>
  </si>
  <si>
    <t>Marketing</t>
  </si>
  <si>
    <t>Informática</t>
  </si>
  <si>
    <t>Operaciones</t>
  </si>
  <si>
    <t>Nombre</t>
  </si>
  <si>
    <t>Area</t>
  </si>
  <si>
    <t>Teléfono</t>
  </si>
  <si>
    <t>Observaciones</t>
  </si>
  <si>
    <t>Victor Sáchez</t>
  </si>
  <si>
    <t>Daniela Suarez</t>
  </si>
  <si>
    <t>Marco Arriaga</t>
  </si>
  <si>
    <t>Andrea Peréz</t>
  </si>
  <si>
    <t>Diana Sosa</t>
  </si>
  <si>
    <t>55 2890 3432</t>
  </si>
  <si>
    <t>55 2341 1242</t>
  </si>
  <si>
    <t>55 3421 4521</t>
  </si>
  <si>
    <t>55 9032 6432</t>
  </si>
  <si>
    <t>55 6732 1243</t>
  </si>
  <si>
    <t>55 3421 4321</t>
  </si>
  <si>
    <t>55 4387 4567</t>
  </si>
  <si>
    <t>Meta</t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</si>
  <si>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lcanzable?</t>
    </r>
  </si>
  <si>
    <t>Especie</t>
  </si>
  <si>
    <t>Dirección</t>
  </si>
  <si>
    <t>Fecha de Inicio</t>
  </si>
  <si>
    <t>Resultados actuales</t>
  </si>
  <si>
    <t>Período para lograrlo (meses)</t>
  </si>
  <si>
    <t>cuanto más pequeño, mejor</t>
  </si>
  <si>
    <t>Porcentaje</t>
  </si>
  <si>
    <t>Estatus</t>
  </si>
  <si>
    <t>Responsable</t>
  </si>
  <si>
    <t>Finalización prevista</t>
  </si>
  <si>
    <t>Fecha de Finalización Real</t>
  </si>
  <si>
    <t>Areas de la empresa</t>
  </si>
  <si>
    <t>Número de objetivos por área</t>
  </si>
  <si>
    <t>Planes de acción definidos</t>
  </si>
  <si>
    <t>Planes de acción completados</t>
  </si>
  <si>
    <t>Porcentaje de finalización</t>
  </si>
  <si>
    <t>Meses</t>
  </si>
  <si>
    <t>Objetivos definidos</t>
  </si>
  <si>
    <t>Objetivos de las áreas</t>
  </si>
  <si>
    <t>Finalización de los planes de acción</t>
  </si>
  <si>
    <t>Objetivos SMART</t>
  </si>
  <si>
    <t>Por encima del objetivo</t>
  </si>
  <si>
    <t>Cuanto más grande</t>
  </si>
  <si>
    <t>Ventas</t>
  </si>
  <si>
    <t>Incrementar…</t>
  </si>
  <si>
    <t>cuanto más pequeño</t>
  </si>
  <si>
    <t xml:space="preserve">Objetivo </t>
  </si>
  <si>
    <t>Área</t>
  </si>
  <si>
    <t>Logística</t>
  </si>
  <si>
    <t>Compras</t>
  </si>
  <si>
    <t>Mantenimiento</t>
  </si>
  <si>
    <t>Servicio al cliente</t>
  </si>
  <si>
    <t>Área Legal</t>
  </si>
  <si>
    <t>Investigación y Desarrollo</t>
  </si>
  <si>
    <t>Andres López</t>
  </si>
  <si>
    <t>Liz Zuñiga</t>
  </si>
  <si>
    <t>Pepe Pecas</t>
  </si>
  <si>
    <t>Luis Quiroz</t>
  </si>
  <si>
    <t>Elena Cisneros</t>
  </si>
  <si>
    <t>victor.s@consultores.com</t>
  </si>
  <si>
    <t>daniela.s@consultores.com</t>
  </si>
  <si>
    <t>andres.l@consultores.com</t>
  </si>
  <si>
    <t>marco.a@consultores.com</t>
  </si>
  <si>
    <t>fernando.s@consultores.com</t>
  </si>
  <si>
    <t>andrea.p@consultores.com</t>
  </si>
  <si>
    <t>diana.s@consultores.com</t>
  </si>
  <si>
    <t>William Bueno</t>
  </si>
  <si>
    <t>william.b@consultores.com</t>
  </si>
  <si>
    <t>liz.z@consultores.com</t>
  </si>
  <si>
    <t>pepe.p@consultores.com</t>
  </si>
  <si>
    <t>luis.q@consultores.com</t>
  </si>
  <si>
    <t>elena.c@consultores.com</t>
  </si>
  <si>
    <t>55 7678 7879</t>
  </si>
  <si>
    <t>55 8327 4963</t>
  </si>
  <si>
    <t>55 5522 2890</t>
  </si>
  <si>
    <t>55 6735 0917</t>
  </si>
  <si>
    <t>55 0692 6740</t>
  </si>
  <si>
    <t>Fortalecer la satisfacción del cliente</t>
  </si>
  <si>
    <t>Incrementar la tasa de entregas a tiempo del 90% al 95% en 12 meses</t>
  </si>
  <si>
    <t>Meta No…</t>
  </si>
  <si>
    <t>Garantizar el uso responsable y estratégico de los recursos financieros</t>
  </si>
  <si>
    <t>Fortalecer y desarrollar las competencias laborales del capital humano</t>
  </si>
  <si>
    <t>Incrementar la productividad y competitividad de la organización</t>
  </si>
  <si>
    <t>Mejorar la eficiencia del ciclo de producción del 76% al 90% en un periodo de 12 meses</t>
  </si>
  <si>
    <t>Aumentar el numero de procesos de capacitación anuales de 10 a 15</t>
  </si>
  <si>
    <t>Reducir pérdidas por fallas operativas y paros no programados</t>
  </si>
  <si>
    <t>Incrementar los segudores en FB de 15.000 a 20,000 en un periodo de 12 meses</t>
  </si>
  <si>
    <t>Fortalecer el reconocimiento de la marca en el país</t>
  </si>
  <si>
    <t>Incrementar el ingreso monetario de la organización</t>
  </si>
  <si>
    <t>Reducir el tiempo de resolución de quejas de 10 a 3 días en un periodo de 6 meses</t>
  </si>
  <si>
    <t>Aumentar la tasa de conversión de leads a clientes del 15% al 20% en un periodo de un año</t>
  </si>
  <si>
    <t>Aumentar el porcentaje de mantenimientos preventivos del 70% al 90% de los equipos en un periodo de un año</t>
  </si>
  <si>
    <t>Disminuir la tasa de endeudamiento de la empresa del 65% al 50% en un periodo de un año</t>
  </si>
  <si>
    <t>Aumentar el porcentaje de cumplimiento de la ejecución del presupuesto de compras del 88% al 98% en los próximos 6 meses</t>
  </si>
  <si>
    <t>Reducir pérdidas económicas directas en la organización</t>
  </si>
  <si>
    <t>Disminuir el tiempo de inactividad no planificada por incidentes en TI de 100 a 70 horas  en un periodo de seis meses</t>
  </si>
  <si>
    <t>mejor</t>
  </si>
  <si>
    <t>Aumentar el retorno de inversión sobre nuevos proyectos de 15% a 25% en un año</t>
  </si>
  <si>
    <t xml:space="preserve">Abrir dos rutas nuevas de distribución </t>
  </si>
  <si>
    <t>Realizar auditorías timestrales para verificar la ejecución del gasto</t>
  </si>
  <si>
    <t>Realizar reporte  mensual de control de compromisos crediticios</t>
  </si>
  <si>
    <t xml:space="preserve">Registrar 5 proveedores nuevos de capacitación </t>
  </si>
  <si>
    <t>Realizar un estudio de tiempos y movimientos</t>
  </si>
  <si>
    <t>Realizar convenio con una empresa de TI cerca de la empresa</t>
  </si>
  <si>
    <t>Implementar un sistema de elaboración de tickets</t>
  </si>
  <si>
    <t>Postear una publicación en la fan page de FB diario</t>
  </si>
  <si>
    <t>Capacitar a los vendedores en cierre de ventas y manejo de objeciones</t>
  </si>
  <si>
    <t>Implementar un software de seguimiento y estatus de las quejas</t>
  </si>
  <si>
    <t>Realizar convencio con el Colegio de Abogados para su apoyo en negociaciones difíciles</t>
  </si>
  <si>
    <t>Para cada nuevo producto buscar materiales sustitutos más económicos</t>
  </si>
  <si>
    <t>Encima de la meta</t>
  </si>
  <si>
    <t>Debajo de la meta</t>
  </si>
  <si>
    <t>Disminuir el porcentaje de litigios en contra de la empresa de 25% a 10% para los próximos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</si>
</sst>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color theme="1" tint="0.249977111117893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5B03E"/>
        <bgColor indexed="64"/>
      </patternFill>
    </fill>
    <fill>
      <patternFill patternType="solid">
        <fgColor rgb="FFF0462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5" fillId="0" borderId="0"/>
  </cellStyleXfs>
  <cellXfs count="113">
    <xf numFmtId="0" fontId="0" fillId="0" borderId="0" xfId="0"/>
    <xf numFmtId="0" fontId="10" fillId="3" borderId="3" xfId="0" applyFont="1" applyFill="1" applyBorder="1" applyAlignment="1" applyProtection="1">
      <alignment horizontal="left" vertical="center" indent="1"/>
      <protection locked="0"/>
    </xf>
    <xf numFmtId="0" fontId="4" fillId="0" borderId="0" xfId="1" applyFont="1" applyFill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16" fillId="6" borderId="0" xfId="1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 indent="1"/>
      <protection locked="0"/>
    </xf>
    <xf numFmtId="0" fontId="4" fillId="7" borderId="0" xfId="0" applyFont="1" applyFill="1" applyAlignment="1" applyProtection="1">
      <alignment horizontal="left" vertical="center" indent="1"/>
      <protection locked="0"/>
    </xf>
    <xf numFmtId="0" fontId="4" fillId="7" borderId="0" xfId="0" applyFont="1" applyFill="1" applyAlignment="1" applyProtection="1">
      <alignment horizontal="left" vertical="center" indent="1"/>
      <protection hidden="1"/>
    </xf>
    <xf numFmtId="0" fontId="4" fillId="6" borderId="1" xfId="0" applyFont="1" applyFill="1" applyBorder="1" applyAlignment="1" applyProtection="1">
      <alignment horizontal="left" vertical="center" indent="1"/>
      <protection locked="0"/>
    </xf>
    <xf numFmtId="0" fontId="11" fillId="7" borderId="0" xfId="0" applyFont="1" applyFill="1" applyAlignment="1" applyProtection="1">
      <alignment horizontal="left" vertical="center" indent="1"/>
      <protection hidden="1"/>
    </xf>
    <xf numFmtId="0" fontId="11" fillId="6" borderId="0" xfId="0" applyFont="1" applyFill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left" vertical="center" indent="1"/>
      <protection hidden="1"/>
    </xf>
    <xf numFmtId="0" fontId="0" fillId="0" borderId="0" xfId="1" applyFont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6" borderId="0" xfId="0" applyFill="1" applyAlignment="1" applyProtection="1">
      <alignment horizontal="left" vertical="center" indent="1"/>
      <protection locked="0"/>
    </xf>
    <xf numFmtId="0" fontId="0" fillId="7" borderId="0" xfId="0" applyFill="1" applyAlignment="1">
      <alignment horizontal="left" vertical="center" indent="1"/>
    </xf>
    <xf numFmtId="0" fontId="0" fillId="7" borderId="0" xfId="0" applyFill="1" applyAlignment="1" applyProtection="1">
      <alignment horizontal="left" vertical="center" indent="1"/>
      <protection locked="0"/>
    </xf>
    <xf numFmtId="0" fontId="3" fillId="6" borderId="4" xfId="0" applyFont="1" applyFill="1" applyBorder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0" fontId="11" fillId="0" borderId="0" xfId="1" applyFont="1" applyFill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10" fillId="3" borderId="3" xfId="0" applyFont="1" applyFill="1" applyBorder="1" applyAlignment="1" applyProtection="1">
      <alignment horizontal="left" vertical="center" wrapText="1" indent="1"/>
      <protection locked="0"/>
    </xf>
    <xf numFmtId="0" fontId="2" fillId="0" borderId="0" xfId="1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6" borderId="0" xfId="0" applyFont="1" applyFill="1" applyAlignment="1" applyProtection="1">
      <alignment horizontal="left" vertical="center" indent="1"/>
      <protection locked="0"/>
    </xf>
    <xf numFmtId="0" fontId="2" fillId="6" borderId="6" xfId="0" applyFont="1" applyFill="1" applyBorder="1" applyAlignment="1" applyProtection="1">
      <alignment horizontal="left" vertical="center" indent="1"/>
      <protection locked="0"/>
    </xf>
    <xf numFmtId="0" fontId="2" fillId="6" borderId="4" xfId="0" applyFont="1" applyFill="1" applyBorder="1" applyAlignment="1" applyProtection="1">
      <alignment horizontal="left" vertical="center" indent="1"/>
      <protection locked="0"/>
    </xf>
    <xf numFmtId="0" fontId="10" fillId="8" borderId="3" xfId="0" applyFont="1" applyFill="1" applyBorder="1" applyAlignment="1" applyProtection="1">
      <alignment horizontal="left" vertical="center" wrapText="1" indent="1"/>
      <protection locked="0"/>
    </xf>
    <xf numFmtId="0" fontId="2" fillId="6" borderId="0" xfId="0" applyFont="1" applyFill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6" borderId="4" xfId="0" applyFont="1" applyFill="1" applyBorder="1" applyAlignment="1" applyProtection="1">
      <alignment horizontal="left" vertical="center" wrapText="1" indent="1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8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4" fontId="2" fillId="6" borderId="4" xfId="0" applyNumberFormat="1" applyFont="1" applyFill="1" applyBorder="1" applyAlignment="1" applyProtection="1">
      <alignment horizontal="center" vertical="center"/>
      <protection locked="0"/>
    </xf>
    <xf numFmtId="0" fontId="10" fillId="8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indent="1"/>
      <protection hidden="1"/>
    </xf>
    <xf numFmtId="14" fontId="2" fillId="3" borderId="4" xfId="0" applyNumberFormat="1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9" fontId="2" fillId="3" borderId="4" xfId="3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left" vertical="center" indent="1"/>
      <protection hidden="1"/>
    </xf>
    <xf numFmtId="0" fontId="11" fillId="0" borderId="0" xfId="0" applyFont="1" applyAlignment="1" applyProtection="1">
      <alignment horizontal="center" vertical="center"/>
      <protection locked="0"/>
    </xf>
    <xf numFmtId="0" fontId="16" fillId="6" borderId="0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hidden="1"/>
    </xf>
    <xf numFmtId="0" fontId="2" fillId="3" borderId="0" xfId="0" applyFont="1" applyFill="1" applyAlignment="1" applyProtection="1">
      <alignment horizontal="left" vertical="center" wrapText="1"/>
      <protection hidden="1"/>
    </xf>
    <xf numFmtId="0" fontId="16" fillId="6" borderId="0" xfId="0" applyFont="1" applyFill="1" applyAlignment="1" applyProtection="1">
      <alignment horizontal="left" vertical="center"/>
      <protection locked="0"/>
    </xf>
    <xf numFmtId="14" fontId="2" fillId="6" borderId="4" xfId="0" applyNumberFormat="1" applyFont="1" applyFill="1" applyBorder="1" applyAlignment="1" applyProtection="1">
      <alignment horizontal="left" vertical="center" wrapText="1" indent="1"/>
      <protection locked="0"/>
    </xf>
    <xf numFmtId="0" fontId="2" fillId="6" borderId="0" xfId="1" applyFont="1" applyFill="1" applyBorder="1" applyAlignment="1" applyProtection="1">
      <alignment horizontal="left" vertical="center" indent="1"/>
      <protection locked="0"/>
    </xf>
    <xf numFmtId="0" fontId="2" fillId="7" borderId="0" xfId="0" applyFont="1" applyFill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hidden="1"/>
    </xf>
    <xf numFmtId="0" fontId="2" fillId="2" borderId="0" xfId="0" applyFont="1" applyFill="1" applyAlignment="1" applyProtection="1">
      <alignment horizontal="left" vertical="center" wrapText="1" indent="1"/>
      <protection hidden="1"/>
    </xf>
    <xf numFmtId="0" fontId="10" fillId="2" borderId="4" xfId="0" applyFont="1" applyFill="1" applyBorder="1" applyAlignment="1" applyProtection="1">
      <alignment horizontal="left" vertical="center" indent="1"/>
      <protection hidden="1"/>
    </xf>
    <xf numFmtId="0" fontId="2" fillId="2" borderId="4" xfId="0" applyFont="1" applyFill="1" applyBorder="1" applyAlignment="1" applyProtection="1">
      <alignment horizontal="left" vertical="center" indent="1"/>
      <protection hidden="1"/>
    </xf>
    <xf numFmtId="0" fontId="2" fillId="7" borderId="0" xfId="0" applyFont="1" applyFill="1" applyAlignment="1" applyProtection="1">
      <alignment horizontal="left" vertical="center" indent="1"/>
      <protection hidden="1"/>
    </xf>
    <xf numFmtId="0" fontId="2" fillId="7" borderId="0" xfId="0" applyFont="1" applyFill="1" applyAlignment="1" applyProtection="1">
      <alignment horizontal="center" vertical="center"/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10" fillId="4" borderId="3" xfId="0" applyFont="1" applyFill="1" applyBorder="1" applyAlignment="1" applyProtection="1">
      <alignment horizontal="left" vertical="center" wrapText="1" indent="1"/>
      <protection locked="0"/>
    </xf>
    <xf numFmtId="0" fontId="10" fillId="5" borderId="3" xfId="0" applyFont="1" applyFill="1" applyBorder="1" applyAlignment="1" applyProtection="1">
      <alignment horizontal="left" vertical="center" wrapText="1" indent="1"/>
      <protection locked="0"/>
    </xf>
    <xf numFmtId="0" fontId="2" fillId="3" borderId="3" xfId="0" applyFont="1" applyFill="1" applyBorder="1" applyAlignment="1" applyProtection="1">
      <alignment horizontal="left" vertical="center" indent="1"/>
      <protection locked="0"/>
    </xf>
    <xf numFmtId="0" fontId="10" fillId="3" borderId="3" xfId="0" applyFont="1" applyFill="1" applyBorder="1" applyAlignment="1" applyProtection="1">
      <alignment horizontal="left" vertical="center" wrapText="1" indent="1"/>
      <protection hidden="1"/>
    </xf>
    <xf numFmtId="0" fontId="2" fillId="2" borderId="6" xfId="0" applyFont="1" applyFill="1" applyBorder="1" applyAlignment="1" applyProtection="1">
      <alignment horizontal="left" vertical="center" indent="1"/>
      <protection hidden="1"/>
    </xf>
    <xf numFmtId="0" fontId="0" fillId="0" borderId="0" xfId="0" applyProtection="1">
      <protection hidden="1"/>
    </xf>
    <xf numFmtId="0" fontId="2" fillId="2" borderId="2" xfId="0" applyFont="1" applyFill="1" applyBorder="1" applyAlignment="1" applyProtection="1">
      <alignment horizontal="left" vertical="center" indent="1"/>
      <protection hidden="1"/>
    </xf>
    <xf numFmtId="0" fontId="2" fillId="2" borderId="1" xfId="0" applyFont="1" applyFill="1" applyBorder="1" applyAlignment="1" applyProtection="1">
      <alignment horizontal="left" vertical="center" indent="1"/>
      <protection hidden="1"/>
    </xf>
    <xf numFmtId="9" fontId="2" fillId="2" borderId="1" xfId="3" applyFont="1" applyFill="1" applyBorder="1" applyAlignment="1" applyProtection="1">
      <alignment horizontal="left" vertical="center" indent="1"/>
      <protection hidden="1"/>
    </xf>
    <xf numFmtId="0" fontId="10" fillId="3" borderId="5" xfId="0" applyFont="1" applyFill="1" applyBorder="1" applyAlignment="1" applyProtection="1">
      <alignment horizontal="left" vertical="center" wrapText="1" indent="1"/>
      <protection hidden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2" fillId="0" borderId="0" xfId="1" applyFont="1" applyFill="1" applyBorder="1" applyAlignment="1" applyProtection="1">
      <alignment horizontal="left" vertical="center" indent="1"/>
      <protection hidden="1"/>
    </xf>
    <xf numFmtId="0" fontId="19" fillId="6" borderId="0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left" vertical="center" indent="1"/>
      <protection hidden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9" borderId="3" xfId="0" applyFont="1" applyFill="1" applyBorder="1" applyAlignment="1" applyProtection="1">
      <alignment horizontal="left" vertical="center" wrapText="1" indent="1"/>
      <protection hidden="1"/>
    </xf>
    <xf numFmtId="9" fontId="10" fillId="9" borderId="6" xfId="3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top" indent="1"/>
      <protection hidden="1"/>
    </xf>
    <xf numFmtId="0" fontId="6" fillId="0" borderId="0" xfId="0" applyFont="1" applyAlignment="1" applyProtection="1">
      <alignment horizontal="left" vertical="top" indent="1"/>
      <protection hidden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0" fontId="12" fillId="0" borderId="0" xfId="0" applyFont="1" applyAlignment="1" applyProtection="1">
      <alignment horizontal="left" vertical="center" indent="1"/>
      <protection hidden="1"/>
    </xf>
    <xf numFmtId="0" fontId="13" fillId="4" borderId="1" xfId="0" applyFont="1" applyFill="1" applyBorder="1" applyAlignment="1" applyProtection="1">
      <alignment horizontal="center" vertical="center"/>
      <protection hidden="1"/>
    </xf>
    <xf numFmtId="0" fontId="13" fillId="5" borderId="1" xfId="0" applyFont="1" applyFill="1" applyBorder="1" applyAlignment="1" applyProtection="1">
      <alignment horizontal="center" vertical="center"/>
      <protection hidden="1"/>
    </xf>
    <xf numFmtId="0" fontId="15" fillId="6" borderId="0" xfId="1" applyFont="1" applyFill="1" applyBorder="1" applyAlignment="1" applyProtection="1">
      <alignment horizontal="left" vertical="center"/>
      <protection hidden="1"/>
    </xf>
    <xf numFmtId="0" fontId="11" fillId="6" borderId="0" xfId="0" applyFont="1" applyFill="1" applyAlignment="1" applyProtection="1">
      <alignment horizontal="left" vertical="center" indent="1"/>
      <protection hidden="1"/>
    </xf>
    <xf numFmtId="0" fontId="6" fillId="6" borderId="0" xfId="0" applyFont="1" applyFill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left" vertical="top" indent="1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9" fontId="20" fillId="2" borderId="1" xfId="3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Alignment="1" applyProtection="1">
      <alignment horizontal="left" vertical="center" indent="1"/>
      <protection locked="0"/>
    </xf>
    <xf numFmtId="0" fontId="4" fillId="10" borderId="0" xfId="1" applyFont="1" applyFill="1" applyBorder="1" applyAlignment="1" applyProtection="1">
      <alignment horizontal="left" vertical="center" indent="1"/>
      <protection locked="0"/>
    </xf>
    <xf numFmtId="0" fontId="11" fillId="10" borderId="0" xfId="0" applyFont="1" applyFill="1" applyAlignment="1" applyProtection="1">
      <alignment horizontal="left" vertical="center" indent="1"/>
      <protection locked="0"/>
    </xf>
    <xf numFmtId="0" fontId="0" fillId="10" borderId="0" xfId="0" applyFill="1" applyAlignment="1" applyProtection="1">
      <alignment horizontal="left" vertical="center" indent="1"/>
      <protection locked="0"/>
    </xf>
    <xf numFmtId="0" fontId="0" fillId="10" borderId="0" xfId="1" applyFont="1" applyFill="1" applyBorder="1" applyAlignment="1" applyProtection="1">
      <alignment horizontal="left" vertical="center" indent="1"/>
      <protection locked="0"/>
    </xf>
    <xf numFmtId="0" fontId="2" fillId="10" borderId="0" xfId="0" applyFont="1" applyFill="1" applyAlignment="1" applyProtection="1">
      <alignment horizontal="left" vertical="center" indent="1"/>
      <protection locked="0"/>
    </xf>
    <xf numFmtId="0" fontId="2" fillId="10" borderId="0" xfId="1" applyFont="1" applyFill="1" applyBorder="1" applyAlignment="1" applyProtection="1">
      <alignment horizontal="left" vertical="center" indent="1"/>
      <protection locked="0"/>
    </xf>
    <xf numFmtId="0" fontId="2" fillId="10" borderId="0" xfId="1" applyFont="1" applyFill="1" applyBorder="1" applyAlignment="1" applyProtection="1">
      <alignment horizontal="left" vertical="center" wrapText="1"/>
      <protection locked="0"/>
    </xf>
    <xf numFmtId="0" fontId="2" fillId="10" borderId="0" xfId="0" applyFont="1" applyFill="1" applyAlignment="1" applyProtection="1">
      <alignment horizontal="left" vertical="center" wrapText="1" indent="1"/>
      <protection locked="0"/>
    </xf>
    <xf numFmtId="0" fontId="2" fillId="10" borderId="0" xfId="0" applyFont="1" applyFill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left" vertical="center" wrapText="1"/>
      <protection locked="0"/>
    </xf>
    <xf numFmtId="0" fontId="2" fillId="7" borderId="0" xfId="0" applyFont="1" applyFill="1" applyAlignment="1" applyProtection="1">
      <alignment horizontal="left" vertical="center" wrapText="1" indent="1"/>
      <protection locked="0"/>
    </xf>
    <xf numFmtId="0" fontId="11" fillId="10" borderId="0" xfId="1" applyFont="1" applyFill="1" applyBorder="1" applyAlignment="1" applyProtection="1">
      <alignment horizontal="left" vertical="center" indent="1"/>
      <protection locked="0"/>
    </xf>
    <xf numFmtId="0" fontId="6" fillId="10" borderId="0" xfId="0" applyFont="1" applyFill="1" applyAlignment="1" applyProtection="1">
      <alignment horizontal="left" vertical="center" indent="1"/>
      <protection locked="0"/>
    </xf>
    <xf numFmtId="0" fontId="1" fillId="6" borderId="4" xfId="0" applyFont="1" applyFill="1" applyBorder="1" applyAlignment="1" applyProtection="1">
      <alignment horizontal="left" vertical="center" wrapText="1" inden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7" fillId="6" borderId="4" xfId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14" fontId="1" fillId="6" borderId="4" xfId="0" applyNumberFormat="1" applyFont="1" applyFill="1" applyBorder="1" applyAlignment="1" applyProtection="1">
      <alignment horizontal="left" vertical="center" wrapText="1" indent="1"/>
      <protection locked="0"/>
    </xf>
  </cellXfs>
  <cellStyles count="5">
    <cellStyle name="Hipervínculo" xfId="1" builtinId="8"/>
    <cellStyle name="Hipervínculo visitado" xfId="2" builtinId="9" hidden="1"/>
    <cellStyle name="Normal" xfId="0" builtinId="0"/>
    <cellStyle name="Normal 2" xfId="4" xr:uid="{97AB6BD2-A274-492E-866A-C1232F94E5CA}"/>
    <cellStyle name="Porcentaje" xfId="3" builtinId="5"/>
  </cellStyles>
  <dxfs count="16">
    <dxf>
      <font>
        <color theme="0"/>
      </font>
      <fill>
        <patternFill>
          <bgColor theme="0"/>
        </patternFill>
      </fill>
      <border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2B80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6699CC"/>
        </patternFill>
      </fill>
    </dxf>
    <dxf>
      <font>
        <color theme="0"/>
      </font>
      <fill>
        <patternFill>
          <bgColor rgb="FF55B03E"/>
        </patternFill>
      </fill>
    </dxf>
    <dxf>
      <numFmt numFmtId="14" formatCode="0.00%"/>
    </dxf>
    <dxf>
      <numFmt numFmtId="2" formatCode="0.00"/>
    </dxf>
    <dxf>
      <numFmt numFmtId="164" formatCode="&quot;$&quot;#,##0.00"/>
    </dxf>
    <dxf>
      <font>
        <color theme="0"/>
      </font>
      <fill>
        <patternFill>
          <bgColor theme="0"/>
        </patternFill>
      </fill>
      <border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</dxfs>
  <tableStyles count="0" defaultTableStyle="TableStyleMedium9" defaultPivotStyle="PivotStyleMedium7"/>
  <colors>
    <mruColors>
      <color rgb="FF55B03E"/>
      <color rgb="FFF0462E"/>
      <color rgb="FF6699CC"/>
      <color rgb="FFF2B800"/>
      <color rgb="FF9ED890"/>
      <color rgb="FFF58273"/>
      <color rgb="FF566DCE"/>
      <color rgb="FFFF9300"/>
      <color rgb="FFE71919"/>
      <color rgb="FF0562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975059624396256E-2"/>
          <c:y val="0.13216179841321229"/>
          <c:w val="0.64915279425688233"/>
          <c:h val="0.7288407450436769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5B0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07-4FAB-866B-CC1C861F0DFA}"/>
              </c:ext>
            </c:extLst>
          </c:dPt>
          <c:dPt>
            <c:idx val="1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07-4FAB-866B-CC1C861F0DFA}"/>
              </c:ext>
            </c:extLst>
          </c:dPt>
          <c:dPt>
            <c:idx val="2"/>
            <c:bubble3D val="0"/>
            <c:spPr>
              <a:solidFill>
                <a:srgbClr val="F2B8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07-4FAB-866B-CC1C861F0DFA}"/>
              </c:ext>
            </c:extLst>
          </c:dPt>
          <c:dPt>
            <c:idx val="3"/>
            <c:bubble3D val="0"/>
            <c:spPr>
              <a:solidFill>
                <a:srgbClr val="66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B07-4FAB-866B-CC1C861F0DFA}"/>
              </c:ext>
            </c:extLst>
          </c:dPt>
          <c:dPt>
            <c:idx val="4"/>
            <c:bubble3D val="0"/>
            <c:spPr>
              <a:solidFill>
                <a:srgbClr val="0562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7B07-4FAB-866B-CC1C861F0DFA}"/>
              </c:ext>
            </c:extLst>
          </c:dPt>
          <c:dPt>
            <c:idx val="5"/>
            <c:bubble3D val="0"/>
            <c:spPr>
              <a:solidFill>
                <a:srgbClr val="E7191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B07-4FAB-866B-CC1C861F0DFA}"/>
              </c:ext>
            </c:extLst>
          </c:dPt>
          <c:dPt>
            <c:idx val="6"/>
            <c:bubble3D val="0"/>
            <c:spPr>
              <a:solidFill>
                <a:srgbClr val="FF9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7B07-4FAB-866B-CC1C861F0DFA}"/>
              </c:ext>
            </c:extLst>
          </c:dPt>
          <c:dPt>
            <c:idx val="7"/>
            <c:bubble3D val="0"/>
            <c:spPr>
              <a:solidFill>
                <a:srgbClr val="566DC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7B07-4FAB-866B-CC1C861F0DFA}"/>
              </c:ext>
            </c:extLst>
          </c:dPt>
          <c:dPt>
            <c:idx val="8"/>
            <c:bubble3D val="0"/>
            <c:spPr>
              <a:solidFill>
                <a:srgbClr val="9ED8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B07-4FAB-866B-CC1C861F0DFA}"/>
              </c:ext>
            </c:extLst>
          </c:dPt>
          <c:dPt>
            <c:idx val="9"/>
            <c:bubble3D val="0"/>
            <c:spPr>
              <a:solidFill>
                <a:srgbClr val="F5827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7B07-4FAB-866B-CC1C861F0DFA}"/>
              </c:ext>
            </c:extLst>
          </c:dPt>
          <c:dPt>
            <c:idx val="10"/>
            <c:bubble3D val="0"/>
            <c:spPr>
              <a:solidFill>
                <a:srgbClr val="55B0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7B07-4FAB-866B-CC1C861F0DFA}"/>
              </c:ext>
            </c:extLst>
          </c:dPt>
          <c:dPt>
            <c:idx val="11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B07-4FAB-866B-CC1C861F0DFA}"/>
              </c:ext>
            </c:extLst>
          </c:dPt>
          <c:dPt>
            <c:idx val="12"/>
            <c:bubble3D val="0"/>
            <c:spPr>
              <a:solidFill>
                <a:srgbClr val="F2B8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B07-4FAB-866B-CC1C861F0DFA}"/>
              </c:ext>
            </c:extLst>
          </c:dPt>
          <c:dPt>
            <c:idx val="13"/>
            <c:bubble3D val="0"/>
            <c:spPr>
              <a:solidFill>
                <a:srgbClr val="66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7B07-4FAB-866B-CC1C861F0DFA}"/>
              </c:ext>
            </c:extLst>
          </c:dPt>
          <c:dPt>
            <c:idx val="14"/>
            <c:bubble3D val="0"/>
            <c:spPr>
              <a:solidFill>
                <a:srgbClr val="0562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7B07-4FAB-866B-CC1C861F0DFA}"/>
              </c:ext>
            </c:extLst>
          </c:dPt>
          <c:dPt>
            <c:idx val="15"/>
            <c:bubble3D val="0"/>
            <c:spPr>
              <a:solidFill>
                <a:srgbClr val="E7191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7B07-4FAB-866B-CC1C861F0DFA}"/>
              </c:ext>
            </c:extLst>
          </c:dPt>
          <c:dPt>
            <c:idx val="16"/>
            <c:bubble3D val="0"/>
            <c:spPr>
              <a:solidFill>
                <a:srgbClr val="FF9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7B07-4FAB-866B-CC1C861F0DFA}"/>
              </c:ext>
            </c:extLst>
          </c:dPt>
          <c:dPt>
            <c:idx val="17"/>
            <c:bubble3D val="0"/>
            <c:spPr>
              <a:solidFill>
                <a:srgbClr val="566DC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7B07-4FAB-866B-CC1C861F0DFA}"/>
              </c:ext>
            </c:extLst>
          </c:dPt>
          <c:dPt>
            <c:idx val="18"/>
            <c:bubble3D val="0"/>
            <c:spPr>
              <a:solidFill>
                <a:srgbClr val="9ED8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7B07-4FAB-866B-CC1C861F0DFA}"/>
              </c:ext>
            </c:extLst>
          </c:dPt>
          <c:dPt>
            <c:idx val="19"/>
            <c:bubble3D val="0"/>
            <c:spPr>
              <a:solidFill>
                <a:srgbClr val="F5827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7B07-4FAB-866B-CC1C861F0D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Area!$C$5:$C$25</c15:sqref>
                  </c15:fullRef>
                </c:ext>
              </c:extLst>
              <c:f>Area!$C$6:$C$25</c:f>
              <c:strCache>
                <c:ptCount val="12"/>
                <c:pt idx="0">
                  <c:v>Logística</c:v>
                </c:pt>
                <c:pt idx="1">
                  <c:v>Compras</c:v>
                </c:pt>
                <c:pt idx="2">
                  <c:v>Finanzas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Informática</c:v>
                </c:pt>
                <c:pt idx="6">
                  <c:v>Mantenimiento</c:v>
                </c:pt>
                <c:pt idx="7">
                  <c:v>Marketing</c:v>
                </c:pt>
                <c:pt idx="8">
                  <c:v>Ventas</c:v>
                </c:pt>
                <c:pt idx="9">
                  <c:v>Servicio al cliente</c:v>
                </c:pt>
                <c:pt idx="10">
                  <c:v>Área Legal</c:v>
                </c:pt>
                <c:pt idx="11">
                  <c:v>Investigación y Desarrollo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Area!$D$5:$D$25</c15:sqref>
                  </c15:fullRef>
                </c:ext>
              </c:extLst>
              <c:f>Area!$D$6:$D$25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7B07-4FAB-866B-CC1C861F0D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263533839092"/>
          <c:y val="1.6160410828436018E-2"/>
          <c:w val="0.2668088064334424"/>
          <c:h val="0.960843251092830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'Rel2'!$C$6</c:f>
              <c:strCache>
                <c:ptCount val="1"/>
                <c:pt idx="0">
                  <c:v>Planes de acción definidos</c:v>
                </c:pt>
              </c:strCache>
            </c:strRef>
          </c:tx>
          <c:spPr>
            <a:solidFill>
              <a:srgbClr val="6699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'Rel2'!$D$5:$O$5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'Rel2'!$D$6:$O$6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8B-4453-8DFD-6D6EC3435816}"/>
            </c:ext>
          </c:extLst>
        </c:ser>
        <c:ser>
          <c:idx val="1"/>
          <c:order val="1"/>
          <c:tx>
            <c:strRef>
              <c:f>'Rel2'!$C$7</c:f>
              <c:strCache>
                <c:ptCount val="1"/>
                <c:pt idx="0">
                  <c:v>Planes de acción completados</c:v>
                </c:pt>
              </c:strCache>
            </c:strRef>
          </c:tx>
          <c:spPr>
            <a:solidFill>
              <a:srgbClr val="55B0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'Rel2'!$D$5:$O$5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'Rel2'!$D$7:$O$7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8B-4453-8DFD-6D6EC3435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46215519"/>
        <c:axId val="207001263"/>
      </c:barChart>
      <c:catAx>
        <c:axId val="146215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001263"/>
        <c:crosses val="autoZero"/>
        <c:auto val="1"/>
        <c:lblAlgn val="ctr"/>
        <c:lblOffset val="100"/>
        <c:noMultiLvlLbl val="0"/>
      </c:catAx>
      <c:valAx>
        <c:axId val="2070012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6215519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5B0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1B-4336-902F-694EBFFB507F}"/>
              </c:ext>
            </c:extLst>
          </c:dPt>
          <c:dPt>
            <c:idx val="1"/>
            <c:bubble3D val="0"/>
            <c:spPr>
              <a:solidFill>
                <a:srgbClr val="9ED8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D1B-4336-902F-694EBFFB507F}"/>
              </c:ext>
            </c:extLst>
          </c:dPt>
          <c:dPt>
            <c:idx val="2"/>
            <c:bubble3D val="0"/>
            <c:spPr>
              <a:solidFill>
                <a:srgbClr val="F2B8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D1B-4336-902F-694EBFFB507F}"/>
              </c:ext>
            </c:extLst>
          </c:dPt>
          <c:dPt>
            <c:idx val="3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D1B-4336-902F-694EBFFB507F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1D1B-4336-902F-694EBFFB50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Dash2!$E$9:$E$13</c:f>
              <c:strCache>
                <c:ptCount val="5"/>
                <c:pt idx="0">
                  <c:v>concluído en el plazo</c:v>
                </c:pt>
                <c:pt idx="1">
                  <c:v>Concluído com retraso</c:v>
                </c:pt>
                <c:pt idx="2">
                  <c:v>En proceso</c:v>
                </c:pt>
                <c:pt idx="3">
                  <c:v>Retrasado</c:v>
                </c:pt>
                <c:pt idx="4">
                  <c:v>No iniciado</c:v>
                </c:pt>
              </c:strCache>
            </c:strRef>
          </c:cat>
          <c:val>
            <c:numRef>
              <c:f>Dash2!$F$9:$F$13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B-4336-902F-694EBFFB50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99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35-413B-A350-84D088421F74}"/>
              </c:ext>
            </c:extLst>
          </c:dPt>
          <c:dPt>
            <c:idx val="1"/>
            <c:invertIfNegative val="0"/>
            <c:bubble3D val="0"/>
            <c:spPr>
              <a:solidFill>
                <a:srgbClr val="55B03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35-413B-A350-84D088421F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'Rel2'!$C$6:$C$7</c:f>
              <c:strCache>
                <c:ptCount val="2"/>
                <c:pt idx="0">
                  <c:v>Planes de acción definidos</c:v>
                </c:pt>
                <c:pt idx="1">
                  <c:v>Planes de acción completados</c:v>
                </c:pt>
              </c:strCache>
            </c:strRef>
          </c:cat>
          <c:val>
            <c:numRef>
              <c:f>'Rel2'!$P$6:$P$7</c:f>
              <c:numCache>
                <c:formatCode>General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5-413B-A350-84D088421F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5"/>
        <c:axId val="200184335"/>
        <c:axId val="19521903"/>
      </c:barChart>
      <c:catAx>
        <c:axId val="20018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521903"/>
        <c:crosses val="autoZero"/>
        <c:auto val="1"/>
        <c:lblAlgn val="ctr"/>
        <c:lblOffset val="100"/>
        <c:noMultiLvlLbl val="0"/>
      </c:catAx>
      <c:valAx>
        <c:axId val="195219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0184335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A!A1"/><Relationship Id="rId2" Type="http://schemas.openxmlformats.org/officeDocument/2006/relationships/hyperlink" Target="#Smart!A1"/><Relationship Id="rId1" Type="http://schemas.openxmlformats.org/officeDocument/2006/relationships/hyperlink" Target="#Area!A1"/><Relationship Id="rId6" Type="http://schemas.openxmlformats.org/officeDocument/2006/relationships/hyperlink" Target="#Func!A1"/><Relationship Id="rId5" Type="http://schemas.openxmlformats.org/officeDocument/2006/relationships/hyperlink" Target="#Dash1!A1"/><Relationship Id="rId4" Type="http://schemas.openxmlformats.org/officeDocument/2006/relationships/hyperlink" Target="#'Rel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A!A1"/><Relationship Id="rId2" Type="http://schemas.openxmlformats.org/officeDocument/2006/relationships/hyperlink" Target="#Smart!A1"/><Relationship Id="rId1" Type="http://schemas.openxmlformats.org/officeDocument/2006/relationships/hyperlink" Target="#Area!A1"/><Relationship Id="rId6" Type="http://schemas.openxmlformats.org/officeDocument/2006/relationships/hyperlink" Target="#Func!A1"/><Relationship Id="rId5" Type="http://schemas.openxmlformats.org/officeDocument/2006/relationships/hyperlink" Target="#Dash1!A1"/><Relationship Id="rId4" Type="http://schemas.openxmlformats.org/officeDocument/2006/relationships/hyperlink" Target="#'Rel1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PA!A1"/><Relationship Id="rId2" Type="http://schemas.openxmlformats.org/officeDocument/2006/relationships/hyperlink" Target="#Area!A1"/><Relationship Id="rId1" Type="http://schemas.openxmlformats.org/officeDocument/2006/relationships/hyperlink" Target="#Smart!A1"/><Relationship Id="rId6" Type="http://schemas.openxmlformats.org/officeDocument/2006/relationships/hyperlink" Target="#Con!A1"/><Relationship Id="rId5" Type="http://schemas.openxmlformats.org/officeDocument/2006/relationships/hyperlink" Target="#Dash1!A1"/><Relationship Id="rId4" Type="http://schemas.openxmlformats.org/officeDocument/2006/relationships/hyperlink" Target="#'Rel1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PA!A1"/><Relationship Id="rId2" Type="http://schemas.openxmlformats.org/officeDocument/2006/relationships/hyperlink" Target="#Area!A1"/><Relationship Id="rId1" Type="http://schemas.openxmlformats.org/officeDocument/2006/relationships/hyperlink" Target="#Smart!A1"/><Relationship Id="rId6" Type="http://schemas.openxmlformats.org/officeDocument/2006/relationships/hyperlink" Target="#Con!A1"/><Relationship Id="rId5" Type="http://schemas.openxmlformats.org/officeDocument/2006/relationships/hyperlink" Target="#Dash1!A1"/><Relationship Id="rId4" Type="http://schemas.openxmlformats.org/officeDocument/2006/relationships/hyperlink" Target="#'Rel1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Smart!A1"/><Relationship Id="rId2" Type="http://schemas.openxmlformats.org/officeDocument/2006/relationships/hyperlink" Target="#Area!A1"/><Relationship Id="rId1" Type="http://schemas.openxmlformats.org/officeDocument/2006/relationships/hyperlink" Target="#PA!A1"/><Relationship Id="rId5" Type="http://schemas.openxmlformats.org/officeDocument/2006/relationships/hyperlink" Target="#Dash1!A1"/><Relationship Id="rId4" Type="http://schemas.openxmlformats.org/officeDocument/2006/relationships/hyperlink" Target="#'Rel1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Smart!A1"/><Relationship Id="rId2" Type="http://schemas.openxmlformats.org/officeDocument/2006/relationships/hyperlink" Target="#Area!A1"/><Relationship Id="rId1" Type="http://schemas.openxmlformats.org/officeDocument/2006/relationships/hyperlink" Target="#'Rel1'!A1"/><Relationship Id="rId6" Type="http://schemas.openxmlformats.org/officeDocument/2006/relationships/hyperlink" Target="#'Rel2'!A1"/><Relationship Id="rId5" Type="http://schemas.openxmlformats.org/officeDocument/2006/relationships/hyperlink" Target="#Dash1!A1"/><Relationship Id="rId4" Type="http://schemas.openxmlformats.org/officeDocument/2006/relationships/hyperlink" Target="#PA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Smart!A1"/><Relationship Id="rId2" Type="http://schemas.openxmlformats.org/officeDocument/2006/relationships/hyperlink" Target="#Area!A1"/><Relationship Id="rId1" Type="http://schemas.openxmlformats.org/officeDocument/2006/relationships/hyperlink" Target="#'Rel1'!A1"/><Relationship Id="rId6" Type="http://schemas.openxmlformats.org/officeDocument/2006/relationships/hyperlink" Target="#'Rel2'!A1"/><Relationship Id="rId5" Type="http://schemas.openxmlformats.org/officeDocument/2006/relationships/hyperlink" Target="#Dash1!A1"/><Relationship Id="rId4" Type="http://schemas.openxmlformats.org/officeDocument/2006/relationships/hyperlink" Target="#PA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Dash2!A1"/><Relationship Id="rId3" Type="http://schemas.openxmlformats.org/officeDocument/2006/relationships/hyperlink" Target="#Dash1!A1"/><Relationship Id="rId7" Type="http://schemas.openxmlformats.org/officeDocument/2006/relationships/hyperlink" Target="#'Rel1'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PA!A1"/><Relationship Id="rId5" Type="http://schemas.openxmlformats.org/officeDocument/2006/relationships/hyperlink" Target="#Smart!A1"/><Relationship Id="rId4" Type="http://schemas.openxmlformats.org/officeDocument/2006/relationships/hyperlink" Target="#Area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Dash2!A1"/><Relationship Id="rId3" Type="http://schemas.openxmlformats.org/officeDocument/2006/relationships/hyperlink" Target="#Dash1!A1"/><Relationship Id="rId7" Type="http://schemas.openxmlformats.org/officeDocument/2006/relationships/hyperlink" Target="#'Rel1'!A1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hyperlink" Target="#PA!A1"/><Relationship Id="rId5" Type="http://schemas.openxmlformats.org/officeDocument/2006/relationships/hyperlink" Target="#Smart!A1"/><Relationship Id="rId4" Type="http://schemas.openxmlformats.org/officeDocument/2006/relationships/hyperlink" Target="#Are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836088</xdr:colOff>
      <xdr:row>1</xdr:row>
      <xdr:rowOff>95250</xdr:rowOff>
    </xdr:from>
    <xdr:to>
      <xdr:col>2</xdr:col>
      <xdr:colOff>1735667</xdr:colOff>
      <xdr:row>2</xdr:row>
      <xdr:rowOff>13567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1EEC51-95B7-4971-B888-59D2C883438A}"/>
            </a:ext>
          </a:extLst>
        </xdr:cNvPr>
        <xdr:cNvSpPr/>
      </xdr:nvSpPr>
      <xdr:spPr>
        <a:xfrm>
          <a:off x="1100671" y="592667"/>
          <a:ext cx="899579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ÁREAS</a:t>
          </a:r>
        </a:p>
      </xdr:txBody>
    </xdr:sp>
    <xdr:clientData/>
  </xdr:twoCellAnchor>
  <xdr:twoCellAnchor editAs="absolute">
    <xdr:from>
      <xdr:col>2</xdr:col>
      <xdr:colOff>1142999</xdr:colOff>
      <xdr:row>0</xdr:row>
      <xdr:rowOff>0</xdr:rowOff>
    </xdr:from>
    <xdr:to>
      <xdr:col>2</xdr:col>
      <xdr:colOff>2184398</xdr:colOff>
      <xdr:row>1</xdr:row>
      <xdr:rowOff>2910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C7AEE-BD84-4191-BF36-04CBA020EBA8}"/>
            </a:ext>
          </a:extLst>
        </xdr:cNvPr>
        <xdr:cNvSpPr>
          <a:spLocks/>
        </xdr:cNvSpPr>
      </xdr:nvSpPr>
      <xdr:spPr>
        <a:xfrm>
          <a:off x="1407582" y="0"/>
          <a:ext cx="1041399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REGISTRO</a:t>
          </a:r>
        </a:p>
      </xdr:txBody>
    </xdr:sp>
    <xdr:clientData/>
  </xdr:twoCellAnchor>
  <xdr:twoCellAnchor editAs="absolute">
    <xdr:from>
      <xdr:col>2</xdr:col>
      <xdr:colOff>2190756</xdr:colOff>
      <xdr:row>0</xdr:row>
      <xdr:rowOff>0</xdr:rowOff>
    </xdr:from>
    <xdr:to>
      <xdr:col>3</xdr:col>
      <xdr:colOff>607488</xdr:colOff>
      <xdr:row>1</xdr:row>
      <xdr:rowOff>2910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68A376-1C0E-48A1-A1BC-20F609044213}"/>
            </a:ext>
          </a:extLst>
        </xdr:cNvPr>
        <xdr:cNvSpPr>
          <a:spLocks/>
        </xdr:cNvSpPr>
      </xdr:nvSpPr>
      <xdr:spPr>
        <a:xfrm>
          <a:off x="245533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METAS</a:t>
          </a:r>
        </a:p>
      </xdr:txBody>
    </xdr:sp>
    <xdr:clientData/>
  </xdr:twoCellAnchor>
  <xdr:twoCellAnchor editAs="absolute">
    <xdr:from>
      <xdr:col>3</xdr:col>
      <xdr:colOff>613835</xdr:colOff>
      <xdr:row>0</xdr:row>
      <xdr:rowOff>0</xdr:rowOff>
    </xdr:from>
    <xdr:to>
      <xdr:col>5</xdr:col>
      <xdr:colOff>222250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80F67C-1862-426B-9E94-19640643664B}"/>
            </a:ext>
          </a:extLst>
        </xdr:cNvPr>
        <xdr:cNvSpPr>
          <a:spLocks/>
        </xdr:cNvSpPr>
      </xdr:nvSpPr>
      <xdr:spPr>
        <a:xfrm>
          <a:off x="3503085" y="0"/>
          <a:ext cx="1238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PLANES DE ACCIÓN</a:t>
          </a:r>
        </a:p>
      </xdr:txBody>
    </xdr:sp>
    <xdr:clientData/>
  </xdr:twoCellAnchor>
  <xdr:twoCellAnchor editAs="absolute">
    <xdr:from>
      <xdr:col>5</xdr:col>
      <xdr:colOff>232832</xdr:colOff>
      <xdr:row>0</xdr:row>
      <xdr:rowOff>0</xdr:rowOff>
    </xdr:from>
    <xdr:to>
      <xdr:col>6</xdr:col>
      <xdr:colOff>459314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196264-34BC-48CA-A768-D84EE02CD7C6}"/>
            </a:ext>
          </a:extLst>
        </xdr:cNvPr>
        <xdr:cNvSpPr>
          <a:spLocks/>
        </xdr:cNvSpPr>
      </xdr:nvSpPr>
      <xdr:spPr>
        <a:xfrm>
          <a:off x="4751915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INFORMES</a:t>
          </a:r>
        </a:p>
      </xdr:txBody>
    </xdr:sp>
    <xdr:clientData/>
  </xdr:twoCellAnchor>
  <xdr:twoCellAnchor editAs="absolute">
    <xdr:from>
      <xdr:col>6</xdr:col>
      <xdr:colOff>465669</xdr:colOff>
      <xdr:row>0</xdr:row>
      <xdr:rowOff>0</xdr:rowOff>
    </xdr:from>
    <xdr:to>
      <xdr:col>7</xdr:col>
      <xdr:colOff>692151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61AB5C-0D27-4B84-B4B2-29B2DDA43E26}"/>
            </a:ext>
          </a:extLst>
        </xdr:cNvPr>
        <xdr:cNvSpPr>
          <a:spLocks/>
        </xdr:cNvSpPr>
      </xdr:nvSpPr>
      <xdr:spPr>
        <a:xfrm>
          <a:off x="579966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DASHBOARDS</a:t>
          </a:r>
        </a:p>
      </xdr:txBody>
    </xdr:sp>
    <xdr:clientData/>
  </xdr:twoCellAnchor>
  <xdr:twoCellAnchor editAs="absolute">
    <xdr:from>
      <xdr:col>2</xdr:col>
      <xdr:colOff>1746246</xdr:colOff>
      <xdr:row>1</xdr:row>
      <xdr:rowOff>95250</xdr:rowOff>
    </xdr:from>
    <xdr:to>
      <xdr:col>3</xdr:col>
      <xdr:colOff>381579</xdr:colOff>
      <xdr:row>2</xdr:row>
      <xdr:rowOff>13567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2E8542-9DCD-4A9C-B44C-3125A8C7831E}"/>
            </a:ext>
          </a:extLst>
        </xdr:cNvPr>
        <xdr:cNvSpPr/>
      </xdr:nvSpPr>
      <xdr:spPr>
        <a:xfrm>
          <a:off x="2010829" y="592667"/>
          <a:ext cx="1260000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EMPLEADOS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836088</xdr:colOff>
      <xdr:row>1</xdr:row>
      <xdr:rowOff>95250</xdr:rowOff>
    </xdr:from>
    <xdr:to>
      <xdr:col>2</xdr:col>
      <xdr:colOff>1735667</xdr:colOff>
      <xdr:row>2</xdr:row>
      <xdr:rowOff>13567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BF541-E172-4B3A-B892-47068240C3A7}"/>
            </a:ext>
          </a:extLst>
        </xdr:cNvPr>
        <xdr:cNvSpPr/>
      </xdr:nvSpPr>
      <xdr:spPr>
        <a:xfrm>
          <a:off x="1100671" y="592667"/>
          <a:ext cx="899579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ÁREAS</a:t>
          </a:r>
        </a:p>
      </xdr:txBody>
    </xdr:sp>
    <xdr:clientData/>
  </xdr:twoCellAnchor>
  <xdr:twoCellAnchor editAs="absolute">
    <xdr:from>
      <xdr:col>2</xdr:col>
      <xdr:colOff>1142999</xdr:colOff>
      <xdr:row>0</xdr:row>
      <xdr:rowOff>0</xdr:rowOff>
    </xdr:from>
    <xdr:to>
      <xdr:col>2</xdr:col>
      <xdr:colOff>2184398</xdr:colOff>
      <xdr:row>1</xdr:row>
      <xdr:rowOff>2910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CD680-ABED-462B-8E0F-30940DAFB5E5}"/>
            </a:ext>
          </a:extLst>
        </xdr:cNvPr>
        <xdr:cNvSpPr>
          <a:spLocks/>
        </xdr:cNvSpPr>
      </xdr:nvSpPr>
      <xdr:spPr>
        <a:xfrm>
          <a:off x="1407582" y="0"/>
          <a:ext cx="1041399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REGISTRO</a:t>
          </a:r>
          <a:endParaRPr lang="pt-BR" sz="1100" b="1"/>
        </a:p>
      </xdr:txBody>
    </xdr:sp>
    <xdr:clientData/>
  </xdr:twoCellAnchor>
  <xdr:twoCellAnchor editAs="absolute">
    <xdr:from>
      <xdr:col>2</xdr:col>
      <xdr:colOff>2190756</xdr:colOff>
      <xdr:row>0</xdr:row>
      <xdr:rowOff>0</xdr:rowOff>
    </xdr:from>
    <xdr:to>
      <xdr:col>3</xdr:col>
      <xdr:colOff>247655</xdr:colOff>
      <xdr:row>1</xdr:row>
      <xdr:rowOff>2910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35177A-9ABC-401C-B433-953CA273237A}"/>
            </a:ext>
          </a:extLst>
        </xdr:cNvPr>
        <xdr:cNvSpPr>
          <a:spLocks/>
        </xdr:cNvSpPr>
      </xdr:nvSpPr>
      <xdr:spPr>
        <a:xfrm>
          <a:off x="245533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METAS</a:t>
          </a:r>
        </a:p>
      </xdr:txBody>
    </xdr:sp>
    <xdr:clientData/>
  </xdr:twoCellAnchor>
  <xdr:twoCellAnchor editAs="absolute">
    <xdr:from>
      <xdr:col>3</xdr:col>
      <xdr:colOff>254002</xdr:colOff>
      <xdr:row>0</xdr:row>
      <xdr:rowOff>0</xdr:rowOff>
    </xdr:from>
    <xdr:to>
      <xdr:col>3</xdr:col>
      <xdr:colOff>1492250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5C1D7A-BD01-45F4-B9D6-D5BC5B832F8B}"/>
            </a:ext>
          </a:extLst>
        </xdr:cNvPr>
        <xdr:cNvSpPr>
          <a:spLocks/>
        </xdr:cNvSpPr>
      </xdr:nvSpPr>
      <xdr:spPr>
        <a:xfrm>
          <a:off x="3503085" y="0"/>
          <a:ext cx="1238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PLANES DE ACCIÓN</a:t>
          </a:r>
        </a:p>
      </xdr:txBody>
    </xdr:sp>
    <xdr:clientData/>
  </xdr:twoCellAnchor>
  <xdr:twoCellAnchor editAs="absolute">
    <xdr:from>
      <xdr:col>3</xdr:col>
      <xdr:colOff>1502832</xdr:colOff>
      <xdr:row>0</xdr:row>
      <xdr:rowOff>0</xdr:rowOff>
    </xdr:from>
    <xdr:to>
      <xdr:col>4</xdr:col>
      <xdr:colOff>872064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209F71-9F82-4865-95E1-7428BA504105}"/>
            </a:ext>
          </a:extLst>
        </xdr:cNvPr>
        <xdr:cNvSpPr>
          <a:spLocks/>
        </xdr:cNvSpPr>
      </xdr:nvSpPr>
      <xdr:spPr>
        <a:xfrm>
          <a:off x="4751915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INFORMES</a:t>
          </a:r>
        </a:p>
      </xdr:txBody>
    </xdr:sp>
    <xdr:clientData/>
  </xdr:twoCellAnchor>
  <xdr:twoCellAnchor editAs="absolute">
    <xdr:from>
      <xdr:col>4</xdr:col>
      <xdr:colOff>878419</xdr:colOff>
      <xdr:row>0</xdr:row>
      <xdr:rowOff>0</xdr:rowOff>
    </xdr:from>
    <xdr:to>
      <xdr:col>4</xdr:col>
      <xdr:colOff>1919818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CF037D-1D41-4B88-98BA-A33030479323}"/>
            </a:ext>
          </a:extLst>
        </xdr:cNvPr>
        <xdr:cNvSpPr>
          <a:spLocks/>
        </xdr:cNvSpPr>
      </xdr:nvSpPr>
      <xdr:spPr>
        <a:xfrm>
          <a:off x="579966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DASHBOARDS</a:t>
          </a:r>
        </a:p>
      </xdr:txBody>
    </xdr:sp>
    <xdr:clientData/>
  </xdr:twoCellAnchor>
  <xdr:twoCellAnchor editAs="absolute">
    <xdr:from>
      <xdr:col>2</xdr:col>
      <xdr:colOff>1746246</xdr:colOff>
      <xdr:row>1</xdr:row>
      <xdr:rowOff>95250</xdr:rowOff>
    </xdr:from>
    <xdr:to>
      <xdr:col>3</xdr:col>
      <xdr:colOff>21746</xdr:colOff>
      <xdr:row>2</xdr:row>
      <xdr:rowOff>13567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9D8A8F-CE2E-48CA-BAF8-8978603B0EDD}"/>
            </a:ext>
          </a:extLst>
        </xdr:cNvPr>
        <xdr:cNvSpPr/>
      </xdr:nvSpPr>
      <xdr:spPr>
        <a:xfrm>
          <a:off x="2010829" y="592667"/>
          <a:ext cx="1260000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EMPLEADOS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836088</xdr:colOff>
      <xdr:row>1</xdr:row>
      <xdr:rowOff>95250</xdr:rowOff>
    </xdr:from>
    <xdr:to>
      <xdr:col>2</xdr:col>
      <xdr:colOff>1735667</xdr:colOff>
      <xdr:row>2</xdr:row>
      <xdr:rowOff>13567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5286C-094D-4223-8B01-7C40276DCB12}"/>
            </a:ext>
          </a:extLst>
        </xdr:cNvPr>
        <xdr:cNvSpPr/>
      </xdr:nvSpPr>
      <xdr:spPr>
        <a:xfrm>
          <a:off x="1100671" y="592667"/>
          <a:ext cx="899579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SMART</a:t>
          </a:r>
        </a:p>
      </xdr:txBody>
    </xdr:sp>
    <xdr:clientData/>
  </xdr:twoCellAnchor>
  <xdr:twoCellAnchor editAs="absolute">
    <xdr:from>
      <xdr:col>2</xdr:col>
      <xdr:colOff>1142999</xdr:colOff>
      <xdr:row>0</xdr:row>
      <xdr:rowOff>0</xdr:rowOff>
    </xdr:from>
    <xdr:to>
      <xdr:col>2</xdr:col>
      <xdr:colOff>2184398</xdr:colOff>
      <xdr:row>1</xdr:row>
      <xdr:rowOff>2910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140B41-0D10-4BC6-B511-BFBAB367634D}"/>
            </a:ext>
          </a:extLst>
        </xdr:cNvPr>
        <xdr:cNvSpPr>
          <a:spLocks/>
        </xdr:cNvSpPr>
      </xdr:nvSpPr>
      <xdr:spPr>
        <a:xfrm>
          <a:off x="1407582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REGISTRO</a:t>
          </a:r>
        </a:p>
      </xdr:txBody>
    </xdr:sp>
    <xdr:clientData/>
  </xdr:twoCellAnchor>
  <xdr:twoCellAnchor editAs="absolute">
    <xdr:from>
      <xdr:col>2</xdr:col>
      <xdr:colOff>2190756</xdr:colOff>
      <xdr:row>0</xdr:row>
      <xdr:rowOff>0</xdr:rowOff>
    </xdr:from>
    <xdr:to>
      <xdr:col>2</xdr:col>
      <xdr:colOff>3232155</xdr:colOff>
      <xdr:row>1</xdr:row>
      <xdr:rowOff>2910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C9CD2-EC4F-4FAF-9537-3E6BC865F772}"/>
            </a:ext>
          </a:extLst>
        </xdr:cNvPr>
        <xdr:cNvSpPr>
          <a:spLocks/>
        </xdr:cNvSpPr>
      </xdr:nvSpPr>
      <xdr:spPr>
        <a:xfrm>
          <a:off x="2455339" y="0"/>
          <a:ext cx="1041399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METAS</a:t>
          </a:r>
        </a:p>
      </xdr:txBody>
    </xdr:sp>
    <xdr:clientData/>
  </xdr:twoCellAnchor>
  <xdr:twoCellAnchor editAs="absolute">
    <xdr:from>
      <xdr:col>2</xdr:col>
      <xdr:colOff>3238502</xdr:colOff>
      <xdr:row>0</xdr:row>
      <xdr:rowOff>0</xdr:rowOff>
    </xdr:from>
    <xdr:to>
      <xdr:col>3</xdr:col>
      <xdr:colOff>1227666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478641-0CF5-442D-8C92-1AD7E6ECEEC9}"/>
            </a:ext>
          </a:extLst>
        </xdr:cNvPr>
        <xdr:cNvSpPr>
          <a:spLocks/>
        </xdr:cNvSpPr>
      </xdr:nvSpPr>
      <xdr:spPr>
        <a:xfrm>
          <a:off x="3503085" y="0"/>
          <a:ext cx="1238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PLANES DE ACCIÓN</a:t>
          </a:r>
        </a:p>
      </xdr:txBody>
    </xdr:sp>
    <xdr:clientData/>
  </xdr:twoCellAnchor>
  <xdr:twoCellAnchor editAs="absolute">
    <xdr:from>
      <xdr:col>3</xdr:col>
      <xdr:colOff>1238248</xdr:colOff>
      <xdr:row>0</xdr:row>
      <xdr:rowOff>0</xdr:rowOff>
    </xdr:from>
    <xdr:to>
      <xdr:col>3</xdr:col>
      <xdr:colOff>2279647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36D718-18F9-4311-845E-C69E8F1F533B}"/>
            </a:ext>
          </a:extLst>
        </xdr:cNvPr>
        <xdr:cNvSpPr>
          <a:spLocks/>
        </xdr:cNvSpPr>
      </xdr:nvSpPr>
      <xdr:spPr>
        <a:xfrm>
          <a:off x="4751915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INFORMES</a:t>
          </a:r>
        </a:p>
      </xdr:txBody>
    </xdr:sp>
    <xdr:clientData/>
  </xdr:twoCellAnchor>
  <xdr:twoCellAnchor editAs="absolute">
    <xdr:from>
      <xdr:col>3</xdr:col>
      <xdr:colOff>2286002</xdr:colOff>
      <xdr:row>0</xdr:row>
      <xdr:rowOff>0</xdr:rowOff>
    </xdr:from>
    <xdr:to>
      <xdr:col>4</xdr:col>
      <xdr:colOff>78318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BA0EA1-FA21-43DB-9FCF-3E2E5B52E10A}"/>
            </a:ext>
          </a:extLst>
        </xdr:cNvPr>
        <xdr:cNvSpPr>
          <a:spLocks/>
        </xdr:cNvSpPr>
      </xdr:nvSpPr>
      <xdr:spPr>
        <a:xfrm>
          <a:off x="579966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DASHBOARDS</a:t>
          </a:r>
        </a:p>
      </xdr:txBody>
    </xdr:sp>
    <xdr:clientData/>
  </xdr:twoCellAnchor>
  <xdr:twoCellAnchor editAs="absolute">
    <xdr:from>
      <xdr:col>2</xdr:col>
      <xdr:colOff>1746246</xdr:colOff>
      <xdr:row>1</xdr:row>
      <xdr:rowOff>95250</xdr:rowOff>
    </xdr:from>
    <xdr:to>
      <xdr:col>2</xdr:col>
      <xdr:colOff>3006246</xdr:colOff>
      <xdr:row>2</xdr:row>
      <xdr:rowOff>13567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F5185FE-E097-45D0-9BA2-DB9FCE9EB372}"/>
            </a:ext>
          </a:extLst>
        </xdr:cNvPr>
        <xdr:cNvSpPr/>
      </xdr:nvSpPr>
      <xdr:spPr>
        <a:xfrm>
          <a:off x="2010829" y="592667"/>
          <a:ext cx="1260000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CONTROL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836088</xdr:colOff>
      <xdr:row>1</xdr:row>
      <xdr:rowOff>95250</xdr:rowOff>
    </xdr:from>
    <xdr:to>
      <xdr:col>2</xdr:col>
      <xdr:colOff>1735667</xdr:colOff>
      <xdr:row>2</xdr:row>
      <xdr:rowOff>13567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E43D8B-0EDC-4C2F-888D-C1741FF4AE65}"/>
            </a:ext>
          </a:extLst>
        </xdr:cNvPr>
        <xdr:cNvSpPr/>
      </xdr:nvSpPr>
      <xdr:spPr>
        <a:xfrm>
          <a:off x="1100671" y="592667"/>
          <a:ext cx="899579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SMART</a:t>
          </a:r>
        </a:p>
      </xdr:txBody>
    </xdr:sp>
    <xdr:clientData/>
  </xdr:twoCellAnchor>
  <xdr:twoCellAnchor editAs="absolute">
    <xdr:from>
      <xdr:col>2</xdr:col>
      <xdr:colOff>1142999</xdr:colOff>
      <xdr:row>0</xdr:row>
      <xdr:rowOff>0</xdr:rowOff>
    </xdr:from>
    <xdr:to>
      <xdr:col>2</xdr:col>
      <xdr:colOff>2184398</xdr:colOff>
      <xdr:row>1</xdr:row>
      <xdr:rowOff>2910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256C7D-6AEE-426B-871B-9ED8154EA999}"/>
            </a:ext>
          </a:extLst>
        </xdr:cNvPr>
        <xdr:cNvSpPr>
          <a:spLocks/>
        </xdr:cNvSpPr>
      </xdr:nvSpPr>
      <xdr:spPr>
        <a:xfrm>
          <a:off x="1407582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REGISTRO</a:t>
          </a:r>
        </a:p>
      </xdr:txBody>
    </xdr:sp>
    <xdr:clientData/>
  </xdr:twoCellAnchor>
  <xdr:twoCellAnchor editAs="absolute">
    <xdr:from>
      <xdr:col>2</xdr:col>
      <xdr:colOff>2190756</xdr:colOff>
      <xdr:row>0</xdr:row>
      <xdr:rowOff>0</xdr:rowOff>
    </xdr:from>
    <xdr:to>
      <xdr:col>2</xdr:col>
      <xdr:colOff>3232155</xdr:colOff>
      <xdr:row>1</xdr:row>
      <xdr:rowOff>2910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791B9-9D6B-4495-953F-FF459ED94A27}"/>
            </a:ext>
          </a:extLst>
        </xdr:cNvPr>
        <xdr:cNvSpPr>
          <a:spLocks/>
        </xdr:cNvSpPr>
      </xdr:nvSpPr>
      <xdr:spPr>
        <a:xfrm>
          <a:off x="2455339" y="0"/>
          <a:ext cx="1041399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METAS</a:t>
          </a:r>
        </a:p>
      </xdr:txBody>
    </xdr:sp>
    <xdr:clientData/>
  </xdr:twoCellAnchor>
  <xdr:twoCellAnchor editAs="absolute">
    <xdr:from>
      <xdr:col>2</xdr:col>
      <xdr:colOff>3238502</xdr:colOff>
      <xdr:row>0</xdr:row>
      <xdr:rowOff>0</xdr:rowOff>
    </xdr:from>
    <xdr:to>
      <xdr:col>4</xdr:col>
      <xdr:colOff>21166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46EE03-F543-4C4A-AFA6-B212DDA91E06}"/>
            </a:ext>
          </a:extLst>
        </xdr:cNvPr>
        <xdr:cNvSpPr>
          <a:spLocks/>
        </xdr:cNvSpPr>
      </xdr:nvSpPr>
      <xdr:spPr>
        <a:xfrm>
          <a:off x="3503085" y="0"/>
          <a:ext cx="1238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PLANES DE ACCIÓN</a:t>
          </a:r>
        </a:p>
      </xdr:txBody>
    </xdr:sp>
    <xdr:clientData/>
  </xdr:twoCellAnchor>
  <xdr:twoCellAnchor editAs="absolute">
    <xdr:from>
      <xdr:col>4</xdr:col>
      <xdr:colOff>31748</xdr:colOff>
      <xdr:row>0</xdr:row>
      <xdr:rowOff>0</xdr:rowOff>
    </xdr:from>
    <xdr:to>
      <xdr:col>4</xdr:col>
      <xdr:colOff>1073147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2BF613-E90B-4D56-98E8-47D961907A07}"/>
            </a:ext>
          </a:extLst>
        </xdr:cNvPr>
        <xdr:cNvSpPr>
          <a:spLocks/>
        </xdr:cNvSpPr>
      </xdr:nvSpPr>
      <xdr:spPr>
        <a:xfrm>
          <a:off x="4751915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INFORMES</a:t>
          </a:r>
        </a:p>
      </xdr:txBody>
    </xdr:sp>
    <xdr:clientData/>
  </xdr:twoCellAnchor>
  <xdr:twoCellAnchor editAs="absolute">
    <xdr:from>
      <xdr:col>4</xdr:col>
      <xdr:colOff>1079502</xdr:colOff>
      <xdr:row>0</xdr:row>
      <xdr:rowOff>0</xdr:rowOff>
    </xdr:from>
    <xdr:to>
      <xdr:col>5</xdr:col>
      <xdr:colOff>247651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4488ED-015E-4793-AECF-EEBF0E23FC27}"/>
            </a:ext>
          </a:extLst>
        </xdr:cNvPr>
        <xdr:cNvSpPr>
          <a:spLocks/>
        </xdr:cNvSpPr>
      </xdr:nvSpPr>
      <xdr:spPr>
        <a:xfrm>
          <a:off x="579966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DASHBOARDS</a:t>
          </a:r>
        </a:p>
      </xdr:txBody>
    </xdr:sp>
    <xdr:clientData/>
  </xdr:twoCellAnchor>
  <xdr:twoCellAnchor editAs="absolute">
    <xdr:from>
      <xdr:col>2</xdr:col>
      <xdr:colOff>1746246</xdr:colOff>
      <xdr:row>1</xdr:row>
      <xdr:rowOff>95250</xdr:rowOff>
    </xdr:from>
    <xdr:to>
      <xdr:col>2</xdr:col>
      <xdr:colOff>3006246</xdr:colOff>
      <xdr:row>2</xdr:row>
      <xdr:rowOff>13567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B02F13-0D18-47AB-A5E6-2F54E5033BAE}"/>
            </a:ext>
          </a:extLst>
        </xdr:cNvPr>
        <xdr:cNvSpPr/>
      </xdr:nvSpPr>
      <xdr:spPr>
        <a:xfrm>
          <a:off x="2010829" y="592667"/>
          <a:ext cx="1260000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CONTROL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836088</xdr:colOff>
      <xdr:row>1</xdr:row>
      <xdr:rowOff>95250</xdr:rowOff>
    </xdr:from>
    <xdr:to>
      <xdr:col>2</xdr:col>
      <xdr:colOff>2127250</xdr:colOff>
      <xdr:row>2</xdr:row>
      <xdr:rowOff>13567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5FC65-B2ED-44A5-B0F3-05E701C9C283}"/>
            </a:ext>
          </a:extLst>
        </xdr:cNvPr>
        <xdr:cNvSpPr/>
      </xdr:nvSpPr>
      <xdr:spPr>
        <a:xfrm>
          <a:off x="1100671" y="592667"/>
          <a:ext cx="1291162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PLANES DE ACCIÓN</a:t>
          </a:r>
        </a:p>
      </xdr:txBody>
    </xdr:sp>
    <xdr:clientData/>
  </xdr:twoCellAnchor>
  <xdr:twoCellAnchor editAs="absolute">
    <xdr:from>
      <xdr:col>2</xdr:col>
      <xdr:colOff>1142999</xdr:colOff>
      <xdr:row>0</xdr:row>
      <xdr:rowOff>0</xdr:rowOff>
    </xdr:from>
    <xdr:to>
      <xdr:col>2</xdr:col>
      <xdr:colOff>2184398</xdr:colOff>
      <xdr:row>1</xdr:row>
      <xdr:rowOff>2910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98324-12B3-4F18-8491-2004B6D9D444}"/>
            </a:ext>
          </a:extLst>
        </xdr:cNvPr>
        <xdr:cNvSpPr>
          <a:spLocks/>
        </xdr:cNvSpPr>
      </xdr:nvSpPr>
      <xdr:spPr>
        <a:xfrm>
          <a:off x="1407582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REGISTRO</a:t>
          </a:r>
        </a:p>
      </xdr:txBody>
    </xdr:sp>
    <xdr:clientData/>
  </xdr:twoCellAnchor>
  <xdr:twoCellAnchor editAs="absolute">
    <xdr:from>
      <xdr:col>2</xdr:col>
      <xdr:colOff>2190756</xdr:colOff>
      <xdr:row>0</xdr:row>
      <xdr:rowOff>0</xdr:rowOff>
    </xdr:from>
    <xdr:to>
      <xdr:col>3</xdr:col>
      <xdr:colOff>131238</xdr:colOff>
      <xdr:row>1</xdr:row>
      <xdr:rowOff>2910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01C189-E750-48E2-A417-C75037342E25}"/>
            </a:ext>
          </a:extLst>
        </xdr:cNvPr>
        <xdr:cNvSpPr>
          <a:spLocks/>
        </xdr:cNvSpPr>
      </xdr:nvSpPr>
      <xdr:spPr>
        <a:xfrm>
          <a:off x="245533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METAS</a:t>
          </a:r>
        </a:p>
      </xdr:txBody>
    </xdr:sp>
    <xdr:clientData/>
  </xdr:twoCellAnchor>
  <xdr:twoCellAnchor editAs="absolute">
    <xdr:from>
      <xdr:col>3</xdr:col>
      <xdr:colOff>137585</xdr:colOff>
      <xdr:row>0</xdr:row>
      <xdr:rowOff>0</xdr:rowOff>
    </xdr:from>
    <xdr:to>
      <xdr:col>3</xdr:col>
      <xdr:colOff>1375833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6CA53D-592D-4D8F-B5D3-7011DB5D4549}"/>
            </a:ext>
          </a:extLst>
        </xdr:cNvPr>
        <xdr:cNvSpPr>
          <a:spLocks/>
        </xdr:cNvSpPr>
      </xdr:nvSpPr>
      <xdr:spPr>
        <a:xfrm>
          <a:off x="3503085" y="0"/>
          <a:ext cx="1238248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PLANES DE ACCIÓN</a:t>
          </a:r>
        </a:p>
      </xdr:txBody>
    </xdr:sp>
    <xdr:clientData/>
  </xdr:twoCellAnchor>
  <xdr:twoCellAnchor editAs="absolute">
    <xdr:from>
      <xdr:col>3</xdr:col>
      <xdr:colOff>1386415</xdr:colOff>
      <xdr:row>0</xdr:row>
      <xdr:rowOff>0</xdr:rowOff>
    </xdr:from>
    <xdr:to>
      <xdr:col>3</xdr:col>
      <xdr:colOff>2427814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D86EEE-B876-489E-B43A-94E92A3849F5}"/>
            </a:ext>
          </a:extLst>
        </xdr:cNvPr>
        <xdr:cNvSpPr>
          <a:spLocks/>
        </xdr:cNvSpPr>
      </xdr:nvSpPr>
      <xdr:spPr>
        <a:xfrm>
          <a:off x="4751915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INFORMES</a:t>
          </a:r>
        </a:p>
      </xdr:txBody>
    </xdr:sp>
    <xdr:clientData/>
  </xdr:twoCellAnchor>
  <xdr:twoCellAnchor editAs="absolute">
    <xdr:from>
      <xdr:col>3</xdr:col>
      <xdr:colOff>2434169</xdr:colOff>
      <xdr:row>0</xdr:row>
      <xdr:rowOff>0</xdr:rowOff>
    </xdr:from>
    <xdr:to>
      <xdr:col>4</xdr:col>
      <xdr:colOff>374651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9121A4-F3EF-4E89-8135-D501DBDC7743}"/>
            </a:ext>
          </a:extLst>
        </xdr:cNvPr>
        <xdr:cNvSpPr>
          <a:spLocks/>
        </xdr:cNvSpPr>
      </xdr:nvSpPr>
      <xdr:spPr>
        <a:xfrm>
          <a:off x="579966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836088</xdr:colOff>
      <xdr:row>1</xdr:row>
      <xdr:rowOff>95250</xdr:rowOff>
    </xdr:from>
    <xdr:to>
      <xdr:col>3</xdr:col>
      <xdr:colOff>222250</xdr:colOff>
      <xdr:row>2</xdr:row>
      <xdr:rowOff>13567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DAB9D-8648-4A9E-B1E6-F774BB5E009D}"/>
            </a:ext>
          </a:extLst>
        </xdr:cNvPr>
        <xdr:cNvSpPr/>
      </xdr:nvSpPr>
      <xdr:spPr>
        <a:xfrm>
          <a:off x="1100671" y="592667"/>
          <a:ext cx="1301746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METAS POR ÁREA</a:t>
          </a:r>
        </a:p>
      </xdr:txBody>
    </xdr:sp>
    <xdr:clientData/>
  </xdr:twoCellAnchor>
  <xdr:twoCellAnchor editAs="absolute">
    <xdr:from>
      <xdr:col>2</xdr:col>
      <xdr:colOff>1142999</xdr:colOff>
      <xdr:row>0</xdr:row>
      <xdr:rowOff>0</xdr:rowOff>
    </xdr:from>
    <xdr:to>
      <xdr:col>3</xdr:col>
      <xdr:colOff>268814</xdr:colOff>
      <xdr:row>1</xdr:row>
      <xdr:rowOff>2910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2C7913-B021-4E9A-9E07-B7E54585597A}"/>
            </a:ext>
          </a:extLst>
        </xdr:cNvPr>
        <xdr:cNvSpPr>
          <a:spLocks/>
        </xdr:cNvSpPr>
      </xdr:nvSpPr>
      <xdr:spPr>
        <a:xfrm>
          <a:off x="1407582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REGISTRO</a:t>
          </a:r>
        </a:p>
      </xdr:txBody>
    </xdr:sp>
    <xdr:clientData/>
  </xdr:twoCellAnchor>
  <xdr:twoCellAnchor editAs="absolute">
    <xdr:from>
      <xdr:col>3</xdr:col>
      <xdr:colOff>275172</xdr:colOff>
      <xdr:row>0</xdr:row>
      <xdr:rowOff>0</xdr:rowOff>
    </xdr:from>
    <xdr:to>
      <xdr:col>3</xdr:col>
      <xdr:colOff>1316571</xdr:colOff>
      <xdr:row>1</xdr:row>
      <xdr:rowOff>2910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AD7C17-AEF3-4750-9E72-1A2523D9CAB9}"/>
            </a:ext>
          </a:extLst>
        </xdr:cNvPr>
        <xdr:cNvSpPr>
          <a:spLocks/>
        </xdr:cNvSpPr>
      </xdr:nvSpPr>
      <xdr:spPr>
        <a:xfrm>
          <a:off x="245533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METAS</a:t>
          </a:r>
        </a:p>
      </xdr:txBody>
    </xdr:sp>
    <xdr:clientData/>
  </xdr:twoCellAnchor>
  <xdr:twoCellAnchor editAs="absolute">
    <xdr:from>
      <xdr:col>3</xdr:col>
      <xdr:colOff>1322918</xdr:colOff>
      <xdr:row>0</xdr:row>
      <xdr:rowOff>0</xdr:rowOff>
    </xdr:from>
    <xdr:to>
      <xdr:col>4</xdr:col>
      <xdr:colOff>984250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492681-C295-4788-AC35-8D069C15A873}"/>
            </a:ext>
          </a:extLst>
        </xdr:cNvPr>
        <xdr:cNvSpPr>
          <a:spLocks/>
        </xdr:cNvSpPr>
      </xdr:nvSpPr>
      <xdr:spPr>
        <a:xfrm>
          <a:off x="3503085" y="0"/>
          <a:ext cx="1238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PLANES DE ACCIÓN</a:t>
          </a:r>
        </a:p>
      </xdr:txBody>
    </xdr:sp>
    <xdr:clientData/>
  </xdr:twoCellAnchor>
  <xdr:twoCellAnchor editAs="absolute">
    <xdr:from>
      <xdr:col>4</xdr:col>
      <xdr:colOff>994832</xdr:colOff>
      <xdr:row>0</xdr:row>
      <xdr:rowOff>0</xdr:rowOff>
    </xdr:from>
    <xdr:to>
      <xdr:col>5</xdr:col>
      <xdr:colOff>459314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455C2C-6082-49F8-AACB-7B79C52CF7F9}"/>
            </a:ext>
          </a:extLst>
        </xdr:cNvPr>
        <xdr:cNvSpPr>
          <a:spLocks/>
        </xdr:cNvSpPr>
      </xdr:nvSpPr>
      <xdr:spPr>
        <a:xfrm>
          <a:off x="4751915" y="0"/>
          <a:ext cx="1041399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INFORMES</a:t>
          </a:r>
        </a:p>
      </xdr:txBody>
    </xdr:sp>
    <xdr:clientData/>
  </xdr:twoCellAnchor>
  <xdr:twoCellAnchor editAs="absolute">
    <xdr:from>
      <xdr:col>5</xdr:col>
      <xdr:colOff>465669</xdr:colOff>
      <xdr:row>0</xdr:row>
      <xdr:rowOff>0</xdr:rowOff>
    </xdr:from>
    <xdr:to>
      <xdr:col>5</xdr:col>
      <xdr:colOff>1507068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5B7D1F-3738-4CCD-8DCA-0ACD8E0C5AFE}"/>
            </a:ext>
          </a:extLst>
        </xdr:cNvPr>
        <xdr:cNvSpPr>
          <a:spLocks/>
        </xdr:cNvSpPr>
      </xdr:nvSpPr>
      <xdr:spPr>
        <a:xfrm>
          <a:off x="579966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DASHBOARDS</a:t>
          </a:r>
        </a:p>
      </xdr:txBody>
    </xdr:sp>
    <xdr:clientData/>
  </xdr:twoCellAnchor>
  <xdr:twoCellAnchor editAs="absolute">
    <xdr:from>
      <xdr:col>3</xdr:col>
      <xdr:colOff>232827</xdr:colOff>
      <xdr:row>1</xdr:row>
      <xdr:rowOff>95250</xdr:rowOff>
    </xdr:from>
    <xdr:to>
      <xdr:col>4</xdr:col>
      <xdr:colOff>243417</xdr:colOff>
      <xdr:row>2</xdr:row>
      <xdr:rowOff>13567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23F84B-8B03-487F-A7BC-0901C87BBB21}"/>
            </a:ext>
          </a:extLst>
        </xdr:cNvPr>
        <xdr:cNvSpPr/>
      </xdr:nvSpPr>
      <xdr:spPr>
        <a:xfrm>
          <a:off x="2418286" y="592667"/>
          <a:ext cx="1582214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PLANES DE ACCIÓN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836088</xdr:colOff>
      <xdr:row>1</xdr:row>
      <xdr:rowOff>95250</xdr:rowOff>
    </xdr:from>
    <xdr:to>
      <xdr:col>2</xdr:col>
      <xdr:colOff>2137834</xdr:colOff>
      <xdr:row>2</xdr:row>
      <xdr:rowOff>13567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8697B-6844-42F5-8465-75DC406C5EF7}"/>
            </a:ext>
          </a:extLst>
        </xdr:cNvPr>
        <xdr:cNvSpPr/>
      </xdr:nvSpPr>
      <xdr:spPr>
        <a:xfrm>
          <a:off x="1100671" y="592667"/>
          <a:ext cx="1301746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METAS POR ÁREA</a:t>
          </a:r>
        </a:p>
      </xdr:txBody>
    </xdr:sp>
    <xdr:clientData/>
  </xdr:twoCellAnchor>
  <xdr:twoCellAnchor editAs="absolute">
    <xdr:from>
      <xdr:col>2</xdr:col>
      <xdr:colOff>1142999</xdr:colOff>
      <xdr:row>0</xdr:row>
      <xdr:rowOff>0</xdr:rowOff>
    </xdr:from>
    <xdr:to>
      <xdr:col>3</xdr:col>
      <xdr:colOff>4231</xdr:colOff>
      <xdr:row>1</xdr:row>
      <xdr:rowOff>2910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C77B94-A259-48D9-B3D5-4946627A4CAC}"/>
            </a:ext>
          </a:extLst>
        </xdr:cNvPr>
        <xdr:cNvSpPr>
          <a:spLocks/>
        </xdr:cNvSpPr>
      </xdr:nvSpPr>
      <xdr:spPr>
        <a:xfrm>
          <a:off x="1407582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REGISTRO</a:t>
          </a:r>
        </a:p>
      </xdr:txBody>
    </xdr:sp>
    <xdr:clientData/>
  </xdr:twoCellAnchor>
  <xdr:twoCellAnchor editAs="absolute">
    <xdr:from>
      <xdr:col>3</xdr:col>
      <xdr:colOff>10589</xdr:colOff>
      <xdr:row>0</xdr:row>
      <xdr:rowOff>0</xdr:rowOff>
    </xdr:from>
    <xdr:to>
      <xdr:col>4</xdr:col>
      <xdr:colOff>46571</xdr:colOff>
      <xdr:row>1</xdr:row>
      <xdr:rowOff>2910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C63159-CAE9-4685-A86D-F36C8BC3B812}"/>
            </a:ext>
          </a:extLst>
        </xdr:cNvPr>
        <xdr:cNvSpPr>
          <a:spLocks/>
        </xdr:cNvSpPr>
      </xdr:nvSpPr>
      <xdr:spPr>
        <a:xfrm>
          <a:off x="245533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METAS</a:t>
          </a:r>
        </a:p>
      </xdr:txBody>
    </xdr:sp>
    <xdr:clientData/>
  </xdr:twoCellAnchor>
  <xdr:twoCellAnchor editAs="absolute">
    <xdr:from>
      <xdr:col>4</xdr:col>
      <xdr:colOff>52918</xdr:colOff>
      <xdr:row>0</xdr:row>
      <xdr:rowOff>0</xdr:rowOff>
    </xdr:from>
    <xdr:to>
      <xdr:col>5</xdr:col>
      <xdr:colOff>285750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6D08C8-4687-4342-A8D7-CB80977F14DC}"/>
            </a:ext>
          </a:extLst>
        </xdr:cNvPr>
        <xdr:cNvSpPr>
          <a:spLocks/>
        </xdr:cNvSpPr>
      </xdr:nvSpPr>
      <xdr:spPr>
        <a:xfrm>
          <a:off x="3503085" y="0"/>
          <a:ext cx="1238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PLANES DE ACCIÓN</a:t>
          </a:r>
        </a:p>
      </xdr:txBody>
    </xdr:sp>
    <xdr:clientData/>
  </xdr:twoCellAnchor>
  <xdr:twoCellAnchor editAs="absolute">
    <xdr:from>
      <xdr:col>5</xdr:col>
      <xdr:colOff>296332</xdr:colOff>
      <xdr:row>0</xdr:row>
      <xdr:rowOff>0</xdr:rowOff>
    </xdr:from>
    <xdr:to>
      <xdr:col>6</xdr:col>
      <xdr:colOff>332314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91FEFE-9013-4B63-928F-21AF240B0A32}"/>
            </a:ext>
          </a:extLst>
        </xdr:cNvPr>
        <xdr:cNvSpPr>
          <a:spLocks/>
        </xdr:cNvSpPr>
      </xdr:nvSpPr>
      <xdr:spPr>
        <a:xfrm>
          <a:off x="4751915" y="0"/>
          <a:ext cx="1041399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INFORMES</a:t>
          </a:r>
        </a:p>
      </xdr:txBody>
    </xdr:sp>
    <xdr:clientData/>
  </xdr:twoCellAnchor>
  <xdr:twoCellAnchor editAs="absolute">
    <xdr:from>
      <xdr:col>6</xdr:col>
      <xdr:colOff>338669</xdr:colOff>
      <xdr:row>0</xdr:row>
      <xdr:rowOff>0</xdr:rowOff>
    </xdr:from>
    <xdr:to>
      <xdr:col>7</xdr:col>
      <xdr:colOff>374651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FC90F3-C6C7-42F2-B9C0-A1C04B6B8D27}"/>
            </a:ext>
          </a:extLst>
        </xdr:cNvPr>
        <xdr:cNvSpPr>
          <a:spLocks/>
        </xdr:cNvSpPr>
      </xdr:nvSpPr>
      <xdr:spPr>
        <a:xfrm>
          <a:off x="579966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DASHBOARDS</a:t>
          </a:r>
        </a:p>
      </xdr:txBody>
    </xdr:sp>
    <xdr:clientData/>
  </xdr:twoCellAnchor>
  <xdr:twoCellAnchor editAs="absolute">
    <xdr:from>
      <xdr:col>2</xdr:col>
      <xdr:colOff>2148411</xdr:colOff>
      <xdr:row>1</xdr:row>
      <xdr:rowOff>95250</xdr:rowOff>
    </xdr:from>
    <xdr:to>
      <xdr:col>4</xdr:col>
      <xdr:colOff>687916</xdr:colOff>
      <xdr:row>2</xdr:row>
      <xdr:rowOff>13567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232F14-D1BD-4112-9756-E834DE567B88}"/>
            </a:ext>
          </a:extLst>
        </xdr:cNvPr>
        <xdr:cNvSpPr/>
      </xdr:nvSpPr>
      <xdr:spPr>
        <a:xfrm>
          <a:off x="2418286" y="592667"/>
          <a:ext cx="1725089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PLANES DE ACCIÓN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8467</xdr:colOff>
      <xdr:row>4</xdr:row>
      <xdr:rowOff>275166</xdr:rowOff>
    </xdr:from>
    <xdr:to>
      <xdr:col>8</xdr:col>
      <xdr:colOff>455084</xdr:colOff>
      <xdr:row>15</xdr:row>
      <xdr:rowOff>10583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8D4C4C-0490-46DF-9040-29D6D7AB6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267763</xdr:colOff>
      <xdr:row>4</xdr:row>
      <xdr:rowOff>263524</xdr:rowOff>
    </xdr:from>
    <xdr:to>
      <xdr:col>18</xdr:col>
      <xdr:colOff>370418</xdr:colOff>
      <xdr:row>15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4AFE97-3F1A-4DB5-8970-316A78BED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2</xdr:col>
      <xdr:colOff>836088</xdr:colOff>
      <xdr:row>1</xdr:row>
      <xdr:rowOff>95250</xdr:rowOff>
    </xdr:from>
    <xdr:to>
      <xdr:col>2</xdr:col>
      <xdr:colOff>1756834</xdr:colOff>
      <xdr:row>2</xdr:row>
      <xdr:rowOff>13567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0C2904-BA41-4497-869B-37E234D88C06}"/>
            </a:ext>
          </a:extLst>
        </xdr:cNvPr>
        <xdr:cNvSpPr/>
      </xdr:nvSpPr>
      <xdr:spPr>
        <a:xfrm>
          <a:off x="1100671" y="592667"/>
          <a:ext cx="920746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METAS</a:t>
          </a:r>
        </a:p>
      </xdr:txBody>
    </xdr:sp>
    <xdr:clientData/>
  </xdr:twoCellAnchor>
  <xdr:twoCellAnchor editAs="absolute">
    <xdr:from>
      <xdr:col>2</xdr:col>
      <xdr:colOff>1142999</xdr:colOff>
      <xdr:row>0</xdr:row>
      <xdr:rowOff>0</xdr:rowOff>
    </xdr:from>
    <xdr:to>
      <xdr:col>4</xdr:col>
      <xdr:colOff>110064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F478B3-2768-4007-8824-5E081B719D21}"/>
            </a:ext>
          </a:extLst>
        </xdr:cNvPr>
        <xdr:cNvSpPr>
          <a:spLocks/>
        </xdr:cNvSpPr>
      </xdr:nvSpPr>
      <xdr:spPr>
        <a:xfrm>
          <a:off x="1407582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REGISTRO</a:t>
          </a:r>
        </a:p>
      </xdr:txBody>
    </xdr:sp>
    <xdr:clientData/>
  </xdr:twoCellAnchor>
  <xdr:twoCellAnchor editAs="absolute">
    <xdr:from>
      <xdr:col>4</xdr:col>
      <xdr:colOff>116422</xdr:colOff>
      <xdr:row>0</xdr:row>
      <xdr:rowOff>0</xdr:rowOff>
    </xdr:from>
    <xdr:to>
      <xdr:col>5</xdr:col>
      <xdr:colOff>342905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AA357A-D8E2-439C-BFFC-99589701FA4B}"/>
            </a:ext>
          </a:extLst>
        </xdr:cNvPr>
        <xdr:cNvSpPr>
          <a:spLocks/>
        </xdr:cNvSpPr>
      </xdr:nvSpPr>
      <xdr:spPr>
        <a:xfrm>
          <a:off x="245533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METAS</a:t>
          </a:r>
        </a:p>
      </xdr:txBody>
    </xdr:sp>
    <xdr:clientData/>
  </xdr:twoCellAnchor>
  <xdr:twoCellAnchor editAs="absolute">
    <xdr:from>
      <xdr:col>5</xdr:col>
      <xdr:colOff>349252</xdr:colOff>
      <xdr:row>0</xdr:row>
      <xdr:rowOff>0</xdr:rowOff>
    </xdr:from>
    <xdr:to>
      <xdr:col>6</xdr:col>
      <xdr:colOff>772583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D01B99-745D-451C-B986-1F1271BA28AD}"/>
            </a:ext>
          </a:extLst>
        </xdr:cNvPr>
        <xdr:cNvSpPr>
          <a:spLocks/>
        </xdr:cNvSpPr>
      </xdr:nvSpPr>
      <xdr:spPr>
        <a:xfrm>
          <a:off x="3503085" y="0"/>
          <a:ext cx="1238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PLANES DE ACCIÓN</a:t>
          </a:r>
        </a:p>
      </xdr:txBody>
    </xdr:sp>
    <xdr:clientData/>
  </xdr:twoCellAnchor>
  <xdr:twoCellAnchor editAs="absolute">
    <xdr:from>
      <xdr:col>6</xdr:col>
      <xdr:colOff>783165</xdr:colOff>
      <xdr:row>0</xdr:row>
      <xdr:rowOff>0</xdr:rowOff>
    </xdr:from>
    <xdr:to>
      <xdr:col>8</xdr:col>
      <xdr:colOff>194731</xdr:colOff>
      <xdr:row>1</xdr:row>
      <xdr:rowOff>2910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18FEFD-482A-4CF1-BA7E-FEC1250C9FBF}"/>
            </a:ext>
          </a:extLst>
        </xdr:cNvPr>
        <xdr:cNvSpPr>
          <a:spLocks/>
        </xdr:cNvSpPr>
      </xdr:nvSpPr>
      <xdr:spPr>
        <a:xfrm>
          <a:off x="4751915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INFORMES</a:t>
          </a:r>
        </a:p>
      </xdr:txBody>
    </xdr:sp>
    <xdr:clientData/>
  </xdr:twoCellAnchor>
  <xdr:twoCellAnchor editAs="absolute">
    <xdr:from>
      <xdr:col>8</xdr:col>
      <xdr:colOff>201086</xdr:colOff>
      <xdr:row>0</xdr:row>
      <xdr:rowOff>0</xdr:rowOff>
    </xdr:from>
    <xdr:to>
      <xdr:col>10</xdr:col>
      <xdr:colOff>607485</xdr:colOff>
      <xdr:row>1</xdr:row>
      <xdr:rowOff>2910</xdr:rowOff>
    </xdr:to>
    <xdr:sp macro="" textlink="">
      <xdr:nvSpPr>
        <xdr:cNvPr id="10" name="Retângul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D72B61-6A24-48F7-AFF1-D7E1AF05D8EA}"/>
            </a:ext>
          </a:extLst>
        </xdr:cNvPr>
        <xdr:cNvSpPr>
          <a:spLocks/>
        </xdr:cNvSpPr>
      </xdr:nvSpPr>
      <xdr:spPr>
        <a:xfrm>
          <a:off x="5799669" y="0"/>
          <a:ext cx="1041399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DASHBOARDS</a:t>
          </a:r>
        </a:p>
      </xdr:txBody>
    </xdr:sp>
    <xdr:clientData/>
  </xdr:twoCellAnchor>
  <xdr:twoCellAnchor editAs="absolute">
    <xdr:from>
      <xdr:col>2</xdr:col>
      <xdr:colOff>1767414</xdr:colOff>
      <xdr:row>1</xdr:row>
      <xdr:rowOff>95250</xdr:rowOff>
    </xdr:from>
    <xdr:to>
      <xdr:col>5</xdr:col>
      <xdr:colOff>603249</xdr:colOff>
      <xdr:row>2</xdr:row>
      <xdr:rowOff>13567</xdr:rowOff>
    </xdr:to>
    <xdr:sp macro="" textlink="">
      <xdr:nvSpPr>
        <xdr:cNvPr id="12" name="Retângul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C60486D-5F1B-489F-B77F-051549958A13}"/>
            </a:ext>
          </a:extLst>
        </xdr:cNvPr>
        <xdr:cNvSpPr/>
      </xdr:nvSpPr>
      <xdr:spPr>
        <a:xfrm>
          <a:off x="2037290" y="592667"/>
          <a:ext cx="1735668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PLANES DE ACCIÓN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4</xdr:row>
      <xdr:rowOff>300563</xdr:rowOff>
    </xdr:from>
    <xdr:to>
      <xdr:col>9</xdr:col>
      <xdr:colOff>608542</xdr:colOff>
      <xdr:row>18</xdr:row>
      <xdr:rowOff>5290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168F15-7DBE-4172-8D40-5F0BE37D0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783166</xdr:colOff>
      <xdr:row>4</xdr:row>
      <xdr:rowOff>295275</xdr:rowOff>
    </xdr:from>
    <xdr:to>
      <xdr:col>16</xdr:col>
      <xdr:colOff>529166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D1EF675-2B7B-414D-A4C8-A766FA560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2</xdr:col>
      <xdr:colOff>836088</xdr:colOff>
      <xdr:row>1</xdr:row>
      <xdr:rowOff>95250</xdr:rowOff>
    </xdr:from>
    <xdr:to>
      <xdr:col>2</xdr:col>
      <xdr:colOff>1756834</xdr:colOff>
      <xdr:row>2</xdr:row>
      <xdr:rowOff>13567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ECF640-DF37-4721-BF89-B748FD83525F}"/>
            </a:ext>
          </a:extLst>
        </xdr:cNvPr>
        <xdr:cNvSpPr/>
      </xdr:nvSpPr>
      <xdr:spPr>
        <a:xfrm>
          <a:off x="1100671" y="592667"/>
          <a:ext cx="920746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METAS</a:t>
          </a:r>
        </a:p>
      </xdr:txBody>
    </xdr:sp>
    <xdr:clientData/>
  </xdr:twoCellAnchor>
  <xdr:twoCellAnchor editAs="absolute">
    <xdr:from>
      <xdr:col>2</xdr:col>
      <xdr:colOff>1142999</xdr:colOff>
      <xdr:row>0</xdr:row>
      <xdr:rowOff>0</xdr:rowOff>
    </xdr:from>
    <xdr:to>
      <xdr:col>2</xdr:col>
      <xdr:colOff>2184398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811DAA-6245-4530-BA79-1554374E985F}"/>
            </a:ext>
          </a:extLst>
        </xdr:cNvPr>
        <xdr:cNvSpPr>
          <a:spLocks/>
        </xdr:cNvSpPr>
      </xdr:nvSpPr>
      <xdr:spPr>
        <a:xfrm>
          <a:off x="1407582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REGISTRO</a:t>
          </a:r>
        </a:p>
      </xdr:txBody>
    </xdr:sp>
    <xdr:clientData/>
  </xdr:twoCellAnchor>
  <xdr:twoCellAnchor editAs="absolute">
    <xdr:from>
      <xdr:col>2</xdr:col>
      <xdr:colOff>2190756</xdr:colOff>
      <xdr:row>0</xdr:row>
      <xdr:rowOff>0</xdr:rowOff>
    </xdr:from>
    <xdr:to>
      <xdr:col>4</xdr:col>
      <xdr:colOff>512238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CD89EC-F6B0-4096-8ECC-B46C7C44C636}"/>
            </a:ext>
          </a:extLst>
        </xdr:cNvPr>
        <xdr:cNvSpPr>
          <a:spLocks/>
        </xdr:cNvSpPr>
      </xdr:nvSpPr>
      <xdr:spPr>
        <a:xfrm>
          <a:off x="2455339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METAS</a:t>
          </a:r>
        </a:p>
      </xdr:txBody>
    </xdr:sp>
    <xdr:clientData/>
  </xdr:twoCellAnchor>
  <xdr:twoCellAnchor editAs="absolute">
    <xdr:from>
      <xdr:col>4</xdr:col>
      <xdr:colOff>518585</xdr:colOff>
      <xdr:row>0</xdr:row>
      <xdr:rowOff>0</xdr:rowOff>
    </xdr:from>
    <xdr:to>
      <xdr:col>6</xdr:col>
      <xdr:colOff>127000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D6F5CB-75E0-40F4-BE3E-FAAE61950437}"/>
            </a:ext>
          </a:extLst>
        </xdr:cNvPr>
        <xdr:cNvSpPr>
          <a:spLocks/>
        </xdr:cNvSpPr>
      </xdr:nvSpPr>
      <xdr:spPr>
        <a:xfrm>
          <a:off x="3503085" y="0"/>
          <a:ext cx="1238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PLANES DE ACCIÓN</a:t>
          </a:r>
        </a:p>
      </xdr:txBody>
    </xdr:sp>
    <xdr:clientData/>
  </xdr:twoCellAnchor>
  <xdr:twoCellAnchor editAs="absolute">
    <xdr:from>
      <xdr:col>6</xdr:col>
      <xdr:colOff>137582</xdr:colOff>
      <xdr:row>0</xdr:row>
      <xdr:rowOff>0</xdr:rowOff>
    </xdr:from>
    <xdr:to>
      <xdr:col>7</xdr:col>
      <xdr:colOff>364064</xdr:colOff>
      <xdr:row>1</xdr:row>
      <xdr:rowOff>2910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972F33-AAEE-4340-8E6A-2B67C1240F99}"/>
            </a:ext>
          </a:extLst>
        </xdr:cNvPr>
        <xdr:cNvSpPr>
          <a:spLocks/>
        </xdr:cNvSpPr>
      </xdr:nvSpPr>
      <xdr:spPr>
        <a:xfrm>
          <a:off x="4751915" y="0"/>
          <a:ext cx="1041399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INFORMES</a:t>
          </a:r>
        </a:p>
      </xdr:txBody>
    </xdr:sp>
    <xdr:clientData/>
  </xdr:twoCellAnchor>
  <xdr:twoCellAnchor editAs="absolute">
    <xdr:from>
      <xdr:col>7</xdr:col>
      <xdr:colOff>370419</xdr:colOff>
      <xdr:row>0</xdr:row>
      <xdr:rowOff>0</xdr:rowOff>
    </xdr:from>
    <xdr:to>
      <xdr:col>8</xdr:col>
      <xdr:colOff>596901</xdr:colOff>
      <xdr:row>1</xdr:row>
      <xdr:rowOff>2910</xdr:rowOff>
    </xdr:to>
    <xdr:sp macro="" textlink="">
      <xdr:nvSpPr>
        <xdr:cNvPr id="10" name="Retângul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7D653E-B782-488D-BAA3-00A40EB067C5}"/>
            </a:ext>
          </a:extLst>
        </xdr:cNvPr>
        <xdr:cNvSpPr>
          <a:spLocks/>
        </xdr:cNvSpPr>
      </xdr:nvSpPr>
      <xdr:spPr>
        <a:xfrm>
          <a:off x="5799669" y="0"/>
          <a:ext cx="1041399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DASHBOARDS</a:t>
          </a:r>
        </a:p>
      </xdr:txBody>
    </xdr:sp>
    <xdr:clientData/>
  </xdr:twoCellAnchor>
  <xdr:twoCellAnchor editAs="absolute">
    <xdr:from>
      <xdr:col>2</xdr:col>
      <xdr:colOff>1767414</xdr:colOff>
      <xdr:row>1</xdr:row>
      <xdr:rowOff>95250</xdr:rowOff>
    </xdr:from>
    <xdr:to>
      <xdr:col>5</xdr:col>
      <xdr:colOff>5291</xdr:colOff>
      <xdr:row>2</xdr:row>
      <xdr:rowOff>13567</xdr:rowOff>
    </xdr:to>
    <xdr:sp macro="" textlink="">
      <xdr:nvSpPr>
        <xdr:cNvPr id="12" name="Retângul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B88E77B-E95D-4CFD-B9B1-B91FE47E9FF8}"/>
            </a:ext>
          </a:extLst>
        </xdr:cNvPr>
        <xdr:cNvSpPr/>
      </xdr:nvSpPr>
      <xdr:spPr>
        <a:xfrm>
          <a:off x="2037290" y="592667"/>
          <a:ext cx="1772710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PLANES DE ACCIÓN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william.b@consultores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andres.l@consultores.com" TargetMode="External"/><Relationship Id="rId7" Type="http://schemas.openxmlformats.org/officeDocument/2006/relationships/hyperlink" Target="mailto:diana.s@consultores.com" TargetMode="External"/><Relationship Id="rId12" Type="http://schemas.openxmlformats.org/officeDocument/2006/relationships/hyperlink" Target="mailto:elena.c@consultores.com" TargetMode="External"/><Relationship Id="rId2" Type="http://schemas.openxmlformats.org/officeDocument/2006/relationships/hyperlink" Target="mailto:daniela.s@consultores.com" TargetMode="External"/><Relationship Id="rId16" Type="http://schemas.openxmlformats.org/officeDocument/2006/relationships/comments" Target="../comments2.xml"/><Relationship Id="rId1" Type="http://schemas.openxmlformats.org/officeDocument/2006/relationships/hyperlink" Target="mailto:victor.s@consultores.com" TargetMode="External"/><Relationship Id="rId6" Type="http://schemas.openxmlformats.org/officeDocument/2006/relationships/hyperlink" Target="mailto:andrea.p@consultores.com" TargetMode="External"/><Relationship Id="rId11" Type="http://schemas.openxmlformats.org/officeDocument/2006/relationships/hyperlink" Target="mailto:luis.q@consultores.com" TargetMode="External"/><Relationship Id="rId5" Type="http://schemas.openxmlformats.org/officeDocument/2006/relationships/hyperlink" Target="mailto:fernando.s@consultores.com" TargetMode="External"/><Relationship Id="rId15" Type="http://schemas.openxmlformats.org/officeDocument/2006/relationships/vmlDrawing" Target="../drawings/vmlDrawing2.vml"/><Relationship Id="rId10" Type="http://schemas.openxmlformats.org/officeDocument/2006/relationships/hyperlink" Target="mailto:pepe.p@consultores.com" TargetMode="External"/><Relationship Id="rId4" Type="http://schemas.openxmlformats.org/officeDocument/2006/relationships/hyperlink" Target="mailto:marco.a@consultores.com" TargetMode="External"/><Relationship Id="rId9" Type="http://schemas.openxmlformats.org/officeDocument/2006/relationships/hyperlink" Target="mailto:liz.z@consultores.com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0B96-E0B3-492A-80EF-0719424AB890}">
  <dimension ref="A1:D25"/>
  <sheetViews>
    <sheetView showGridLines="0" tabSelected="1" zoomScale="147" zoomScaleNormal="147" zoomScalePageLayoutView="80" workbookViewId="0">
      <pane ySplit="5" topLeftCell="A6" activePane="bottomLeft" state="frozen"/>
      <selection activeCell="C3" sqref="C3"/>
      <selection pane="bottomLeft" activeCell="C6" sqref="C6"/>
    </sheetView>
  </sheetViews>
  <sheetFormatPr baseColWidth="10" defaultColWidth="11" defaultRowHeight="15" x14ac:dyDescent="0.2"/>
  <cols>
    <col min="1" max="1" width="2.1640625" style="3" customWidth="1"/>
    <col min="2" max="2" width="1.33203125" style="3" customWidth="1"/>
    <col min="3" max="3" width="34.5" style="5" customWidth="1"/>
    <col min="4" max="4" width="10.6640625" style="11" customWidth="1"/>
    <col min="5" max="23" width="10.6640625" style="3" customWidth="1"/>
    <col min="24" max="16384" width="11" style="3"/>
  </cols>
  <sheetData>
    <row r="1" spans="1:4" s="6" customFormat="1" ht="39" customHeight="1" x14ac:dyDescent="0.2">
      <c r="A1" s="7"/>
      <c r="D1" s="9"/>
    </row>
    <row r="2" spans="1:4" s="92" customFormat="1" ht="30" customHeight="1" x14ac:dyDescent="0.2">
      <c r="C2" s="93"/>
      <c r="D2" s="94"/>
    </row>
    <row r="3" spans="1:4" s="5" customFormat="1" ht="45" customHeight="1" x14ac:dyDescent="0.2">
      <c r="C3" s="4"/>
      <c r="D3" s="10"/>
    </row>
    <row r="4" spans="1:4" ht="15" customHeight="1" thickBot="1" x14ac:dyDescent="0.25">
      <c r="C4" s="2"/>
    </row>
    <row r="5" spans="1:4" ht="30" customHeight="1" thickTop="1" thickBot="1" x14ac:dyDescent="0.25">
      <c r="C5" s="1" t="s">
        <v>47</v>
      </c>
    </row>
    <row r="6" spans="1:4" ht="30" customHeight="1" thickTop="1" x14ac:dyDescent="0.2">
      <c r="C6" s="109" t="s">
        <v>99</v>
      </c>
      <c r="D6" s="11">
        <f>COUNTIF(Smart!$E$6:$E$105,Area!C6)</f>
        <v>1</v>
      </c>
    </row>
    <row r="7" spans="1:4" ht="30" customHeight="1" x14ac:dyDescent="0.2">
      <c r="C7" s="108" t="s">
        <v>100</v>
      </c>
      <c r="D7" s="11">
        <f>COUNTIF(Smart!$E$6:$E$105,Area!C7)</f>
        <v>1</v>
      </c>
    </row>
    <row r="8" spans="1:4" ht="30" customHeight="1" x14ac:dyDescent="0.2">
      <c r="C8" s="108" t="s">
        <v>48</v>
      </c>
      <c r="D8" s="11">
        <f>COUNTIF(Smart!$E$6:$E$105,Area!C8)</f>
        <v>1</v>
      </c>
    </row>
    <row r="9" spans="1:4" ht="30" customHeight="1" x14ac:dyDescent="0.2">
      <c r="C9" s="108" t="s">
        <v>49</v>
      </c>
      <c r="D9" s="11">
        <f>COUNTIF(Smart!$E$6:$E$105,Area!C9)</f>
        <v>1</v>
      </c>
    </row>
    <row r="10" spans="1:4" ht="30" customHeight="1" x14ac:dyDescent="0.2">
      <c r="C10" s="108" t="s">
        <v>52</v>
      </c>
      <c r="D10" s="11">
        <f>COUNTIF(Smart!$E$6:$E$105,Area!C10)</f>
        <v>1</v>
      </c>
    </row>
    <row r="11" spans="1:4" ht="30" customHeight="1" x14ac:dyDescent="0.2">
      <c r="C11" s="108" t="s">
        <v>51</v>
      </c>
      <c r="D11" s="11">
        <f>COUNTIF(Smart!$E$6:$E$105,Area!C11)</f>
        <v>1</v>
      </c>
    </row>
    <row r="12" spans="1:4" ht="30" customHeight="1" x14ac:dyDescent="0.2">
      <c r="C12" s="108" t="s">
        <v>101</v>
      </c>
      <c r="D12" s="11">
        <f>COUNTIF(Smart!$E$6:$E$105,Area!C12)</f>
        <v>1</v>
      </c>
    </row>
    <row r="13" spans="1:4" ht="30" customHeight="1" x14ac:dyDescent="0.2">
      <c r="C13" s="108" t="s">
        <v>50</v>
      </c>
      <c r="D13" s="11">
        <f>COUNTIF(Smart!$E$6:$E$105,Area!C13)</f>
        <v>1</v>
      </c>
    </row>
    <row r="14" spans="1:4" ht="30" customHeight="1" x14ac:dyDescent="0.2">
      <c r="C14" s="108" t="s">
        <v>94</v>
      </c>
      <c r="D14" s="11">
        <f>COUNTIF(Smart!$E$6:$E$105,Area!C14)</f>
        <v>2</v>
      </c>
    </row>
    <row r="15" spans="1:4" ht="30" customHeight="1" x14ac:dyDescent="0.2">
      <c r="C15" s="108" t="s">
        <v>102</v>
      </c>
      <c r="D15" s="11">
        <f>COUNTIF(Smart!$E$6:$E$105,Area!C15)</f>
        <v>1</v>
      </c>
    </row>
    <row r="16" spans="1:4" ht="30" customHeight="1" x14ac:dyDescent="0.2">
      <c r="C16" s="108" t="s">
        <v>103</v>
      </c>
      <c r="D16" s="11">
        <f>COUNTIF(Smart!$E$6:$E$105,Area!C16)</f>
        <v>1</v>
      </c>
    </row>
    <row r="17" spans="3:4" ht="30" customHeight="1" x14ac:dyDescent="0.2">
      <c r="C17" s="108" t="s">
        <v>104</v>
      </c>
      <c r="D17" s="11">
        <f>COUNTIF(Smart!$E$6:$E$105,Area!C17)</f>
        <v>1</v>
      </c>
    </row>
    <row r="18" spans="3:4" ht="30" customHeight="1" x14ac:dyDescent="0.2">
      <c r="C18" s="8"/>
      <c r="D18" s="11">
        <f>COUNTIF(Smart!$E$6:$E$105,Area!C18)</f>
        <v>0</v>
      </c>
    </row>
    <row r="19" spans="3:4" ht="30" customHeight="1" x14ac:dyDescent="0.2">
      <c r="C19" s="8"/>
      <c r="D19" s="11">
        <f>COUNTIF(Smart!$E$6:$E$105,Area!C19)</f>
        <v>0</v>
      </c>
    </row>
    <row r="20" spans="3:4" ht="30" customHeight="1" x14ac:dyDescent="0.2">
      <c r="C20" s="8"/>
      <c r="D20" s="11">
        <f>COUNTIF(Smart!$E$6:$E$105,Area!C20)</f>
        <v>0</v>
      </c>
    </row>
    <row r="21" spans="3:4" ht="30" customHeight="1" x14ac:dyDescent="0.2">
      <c r="C21" s="8"/>
      <c r="D21" s="11">
        <f>COUNTIF(Smart!$E$6:$E$105,Area!C21)</f>
        <v>0</v>
      </c>
    </row>
    <row r="22" spans="3:4" ht="30" customHeight="1" x14ac:dyDescent="0.2">
      <c r="C22" s="8"/>
      <c r="D22" s="11">
        <f>COUNTIF(Smart!$E$6:$E$105,Area!C22)</f>
        <v>0</v>
      </c>
    </row>
    <row r="23" spans="3:4" ht="30" customHeight="1" x14ac:dyDescent="0.2">
      <c r="C23" s="8"/>
      <c r="D23" s="11">
        <f>COUNTIF(Smart!$E$6:$E$105,Area!C23)</f>
        <v>0</v>
      </c>
    </row>
    <row r="24" spans="3:4" ht="30" customHeight="1" x14ac:dyDescent="0.2">
      <c r="C24" s="8"/>
      <c r="D24" s="11">
        <f>COUNTIF(Smart!$E$6:$E$105,Area!C24)</f>
        <v>0</v>
      </c>
    </row>
    <row r="25" spans="3:4" ht="30" customHeight="1" x14ac:dyDescent="0.2">
      <c r="C25" s="8"/>
      <c r="D25" s="11">
        <f>COUNTIF(Smart!$E$6:$E$105,Area!C25)</f>
        <v>0</v>
      </c>
    </row>
  </sheetData>
  <sheetProtection formatCells="0" formatColumns="0" formatRows="0" insertColumns="0" insertRows="0" insertHyperlinks="0" sort="0" autoFilter="0" pivotTables="0"/>
  <autoFilter ref="C5:C25" xr:uid="{427543C4-C619-4CE9-885F-7B39867B8187}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08DE-F59B-49E6-8C12-28ED9F5B16E7}">
  <dimension ref="A1:G205"/>
  <sheetViews>
    <sheetView showGridLines="0" zoomScale="122" zoomScaleNormal="122" zoomScalePageLayoutView="80" workbookViewId="0">
      <pane ySplit="5" topLeftCell="A6" activePane="bottomLeft" state="frozen"/>
      <selection activeCell="C3" sqref="C3"/>
      <selection pane="bottomLeft" activeCell="G12" sqref="G12"/>
    </sheetView>
  </sheetViews>
  <sheetFormatPr baseColWidth="10" defaultColWidth="11" defaultRowHeight="16" x14ac:dyDescent="0.2"/>
  <cols>
    <col min="1" max="1" width="2.1640625" style="13" customWidth="1"/>
    <col min="2" max="2" width="1.33203125" style="13" customWidth="1"/>
    <col min="3" max="3" width="39.1640625" style="14" customWidth="1"/>
    <col min="4" max="4" width="22" style="14" customWidth="1"/>
    <col min="5" max="5" width="35.83203125" style="14" customWidth="1"/>
    <col min="6" max="6" width="20.33203125" style="14" customWidth="1"/>
    <col min="7" max="7" width="40.83203125" style="14" customWidth="1"/>
    <col min="8" max="22" width="10.6640625" style="13" customWidth="1"/>
    <col min="23" max="16384" width="11" style="13"/>
  </cols>
  <sheetData>
    <row r="1" spans="1:7" s="16" customFormat="1" ht="39" customHeight="1" x14ac:dyDescent="0.2">
      <c r="A1" s="15">
        <v>1815</v>
      </c>
    </row>
    <row r="2" spans="1:7" s="95" customFormat="1" ht="30" customHeight="1" x14ac:dyDescent="0.2">
      <c r="C2" s="96"/>
    </row>
    <row r="3" spans="1:7" s="14" customFormat="1" ht="45" customHeight="1" x14ac:dyDescent="0.2">
      <c r="C3" s="4"/>
    </row>
    <row r="4" spans="1:7" ht="15" customHeight="1" thickBot="1" x14ac:dyDescent="0.25">
      <c r="C4" s="12"/>
      <c r="D4" s="13"/>
      <c r="E4" s="13"/>
      <c r="F4" s="13"/>
      <c r="G4" s="13"/>
    </row>
    <row r="5" spans="1:7" ht="30" customHeight="1" thickTop="1" thickBot="1" x14ac:dyDescent="0.25">
      <c r="C5" s="1" t="s">
        <v>53</v>
      </c>
      <c r="D5" s="1" t="s">
        <v>54</v>
      </c>
      <c r="E5" s="1" t="s">
        <v>0</v>
      </c>
      <c r="F5" s="1" t="s">
        <v>55</v>
      </c>
      <c r="G5" s="1" t="s">
        <v>56</v>
      </c>
    </row>
    <row r="6" spans="1:7" ht="30" customHeight="1" thickTop="1" x14ac:dyDescent="0.2">
      <c r="C6" s="17" t="s">
        <v>57</v>
      </c>
      <c r="D6" s="17" t="s">
        <v>99</v>
      </c>
      <c r="E6" s="110" t="s">
        <v>110</v>
      </c>
      <c r="F6" s="17" t="s">
        <v>62</v>
      </c>
      <c r="G6" s="17"/>
    </row>
    <row r="7" spans="1:7" ht="30" customHeight="1" x14ac:dyDescent="0.2">
      <c r="C7" s="17" t="s">
        <v>58</v>
      </c>
      <c r="D7" s="17" t="s">
        <v>100</v>
      </c>
      <c r="E7" s="110" t="s">
        <v>111</v>
      </c>
      <c r="F7" s="17" t="s">
        <v>63</v>
      </c>
      <c r="G7" s="17"/>
    </row>
    <row r="8" spans="1:7" ht="30" customHeight="1" x14ac:dyDescent="0.2">
      <c r="C8" s="109" t="s">
        <v>105</v>
      </c>
      <c r="D8" s="17" t="s">
        <v>48</v>
      </c>
      <c r="E8" s="110" t="s">
        <v>112</v>
      </c>
      <c r="F8" s="17" t="s">
        <v>64</v>
      </c>
    </row>
    <row r="9" spans="1:7" ht="30" customHeight="1" x14ac:dyDescent="0.2">
      <c r="C9" s="17" t="s">
        <v>59</v>
      </c>
      <c r="D9" s="17" t="s">
        <v>49</v>
      </c>
      <c r="E9" s="110" t="s">
        <v>113</v>
      </c>
      <c r="F9" s="17" t="s">
        <v>65</v>
      </c>
      <c r="G9" s="17"/>
    </row>
    <row r="10" spans="1:7" ht="30" customHeight="1" x14ac:dyDescent="0.2">
      <c r="C10" s="17" t="s">
        <v>35</v>
      </c>
      <c r="D10" s="17" t="s">
        <v>52</v>
      </c>
      <c r="E10" s="110" t="s">
        <v>114</v>
      </c>
      <c r="F10" s="17" t="s">
        <v>66</v>
      </c>
      <c r="G10" s="17"/>
    </row>
    <row r="11" spans="1:7" ht="30" customHeight="1" x14ac:dyDescent="0.2">
      <c r="C11" s="17" t="s">
        <v>60</v>
      </c>
      <c r="D11" s="17" t="s">
        <v>51</v>
      </c>
      <c r="E11" s="110" t="s">
        <v>115</v>
      </c>
      <c r="F11" s="17" t="s">
        <v>67</v>
      </c>
      <c r="G11" s="17"/>
    </row>
    <row r="12" spans="1:7" ht="30" customHeight="1" x14ac:dyDescent="0.2">
      <c r="C12" s="17" t="s">
        <v>61</v>
      </c>
      <c r="D12" s="17" t="s">
        <v>101</v>
      </c>
      <c r="E12" s="110" t="s">
        <v>116</v>
      </c>
      <c r="F12" s="17" t="s">
        <v>68</v>
      </c>
      <c r="G12" s="17"/>
    </row>
    <row r="13" spans="1:7" ht="30" customHeight="1" x14ac:dyDescent="0.2">
      <c r="C13" s="109" t="s">
        <v>117</v>
      </c>
      <c r="D13" s="17" t="s">
        <v>50</v>
      </c>
      <c r="E13" s="110" t="s">
        <v>118</v>
      </c>
      <c r="F13" s="109" t="s">
        <v>123</v>
      </c>
      <c r="G13" s="17"/>
    </row>
    <row r="14" spans="1:7" ht="30" customHeight="1" x14ac:dyDescent="0.2">
      <c r="C14" s="109" t="s">
        <v>106</v>
      </c>
      <c r="D14" s="17" t="s">
        <v>94</v>
      </c>
      <c r="E14" s="110" t="s">
        <v>119</v>
      </c>
      <c r="F14" s="109" t="s">
        <v>124</v>
      </c>
      <c r="G14" s="17"/>
    </row>
    <row r="15" spans="1:7" ht="30" customHeight="1" x14ac:dyDescent="0.2">
      <c r="C15" s="109" t="s">
        <v>107</v>
      </c>
      <c r="D15" s="17" t="s">
        <v>102</v>
      </c>
      <c r="E15" s="110" t="s">
        <v>120</v>
      </c>
      <c r="F15" s="109" t="s">
        <v>125</v>
      </c>
      <c r="G15" s="17"/>
    </row>
    <row r="16" spans="1:7" ht="30" customHeight="1" x14ac:dyDescent="0.2">
      <c r="C16" s="109" t="s">
        <v>108</v>
      </c>
      <c r="D16" s="17" t="s">
        <v>103</v>
      </c>
      <c r="E16" s="110" t="s">
        <v>121</v>
      </c>
      <c r="F16" s="109" t="s">
        <v>126</v>
      </c>
      <c r="G16" s="17"/>
    </row>
    <row r="17" spans="3:7" ht="30" customHeight="1" x14ac:dyDescent="0.2">
      <c r="C17" s="109" t="s">
        <v>109</v>
      </c>
      <c r="D17" s="17" t="s">
        <v>104</v>
      </c>
      <c r="E17" s="110" t="s">
        <v>122</v>
      </c>
      <c r="F17" s="109" t="s">
        <v>127</v>
      </c>
      <c r="G17" s="17"/>
    </row>
    <row r="18" spans="3:7" ht="30" customHeight="1" x14ac:dyDescent="0.2">
      <c r="C18" s="17"/>
      <c r="D18" s="17"/>
      <c r="E18" s="17"/>
      <c r="F18" s="17"/>
      <c r="G18" s="17"/>
    </row>
    <row r="19" spans="3:7" ht="30" customHeight="1" x14ac:dyDescent="0.2">
      <c r="C19" s="17"/>
      <c r="D19" s="17"/>
      <c r="E19" s="17"/>
      <c r="F19" s="17"/>
      <c r="G19" s="17"/>
    </row>
    <row r="20" spans="3:7" ht="30" customHeight="1" x14ac:dyDescent="0.2">
      <c r="C20" s="17"/>
      <c r="D20" s="17"/>
      <c r="E20" s="17"/>
      <c r="F20" s="17"/>
      <c r="G20" s="17"/>
    </row>
    <row r="21" spans="3:7" ht="30" customHeight="1" x14ac:dyDescent="0.2">
      <c r="C21" s="17"/>
      <c r="D21" s="17"/>
      <c r="E21" s="17"/>
      <c r="F21" s="17"/>
      <c r="G21" s="17"/>
    </row>
    <row r="22" spans="3:7" ht="30" customHeight="1" x14ac:dyDescent="0.2">
      <c r="C22" s="17"/>
      <c r="D22" s="17"/>
      <c r="E22" s="17"/>
      <c r="F22" s="17"/>
      <c r="G22" s="17"/>
    </row>
    <row r="23" spans="3:7" ht="30" customHeight="1" x14ac:dyDescent="0.2">
      <c r="C23" s="17"/>
      <c r="D23" s="17"/>
      <c r="E23" s="17"/>
      <c r="F23" s="17"/>
      <c r="G23" s="17"/>
    </row>
    <row r="24" spans="3:7" ht="30" customHeight="1" x14ac:dyDescent="0.2">
      <c r="C24" s="17"/>
      <c r="D24" s="17"/>
      <c r="E24" s="17"/>
      <c r="F24" s="17"/>
      <c r="G24" s="17"/>
    </row>
    <row r="25" spans="3:7" ht="30" customHeight="1" x14ac:dyDescent="0.2">
      <c r="C25" s="17"/>
      <c r="D25" s="17"/>
      <c r="E25" s="17"/>
      <c r="F25" s="17"/>
      <c r="G25" s="17"/>
    </row>
    <row r="26" spans="3:7" ht="30" customHeight="1" x14ac:dyDescent="0.2">
      <c r="C26" s="17"/>
      <c r="D26" s="17"/>
      <c r="E26" s="17"/>
      <c r="F26" s="17"/>
      <c r="G26" s="17"/>
    </row>
    <row r="27" spans="3:7" ht="30" customHeight="1" x14ac:dyDescent="0.2">
      <c r="C27" s="17"/>
      <c r="D27" s="17"/>
      <c r="E27" s="17"/>
      <c r="F27" s="17"/>
      <c r="G27" s="17"/>
    </row>
    <row r="28" spans="3:7" ht="30" customHeight="1" x14ac:dyDescent="0.2">
      <c r="C28" s="17"/>
      <c r="D28" s="17"/>
      <c r="E28" s="17"/>
      <c r="F28" s="17"/>
      <c r="G28" s="17"/>
    </row>
    <row r="29" spans="3:7" ht="30" customHeight="1" x14ac:dyDescent="0.2">
      <c r="C29" s="17"/>
      <c r="D29" s="17"/>
      <c r="E29" s="17"/>
      <c r="F29" s="17"/>
      <c r="G29" s="17"/>
    </row>
    <row r="30" spans="3:7" ht="30" customHeight="1" x14ac:dyDescent="0.2">
      <c r="C30" s="17"/>
      <c r="D30" s="17"/>
      <c r="E30" s="17"/>
      <c r="F30" s="17"/>
      <c r="G30" s="17"/>
    </row>
    <row r="31" spans="3:7" ht="30" customHeight="1" x14ac:dyDescent="0.2">
      <c r="C31" s="17"/>
      <c r="D31" s="17"/>
      <c r="E31" s="17"/>
      <c r="F31" s="17"/>
      <c r="G31" s="17"/>
    </row>
    <row r="32" spans="3:7" ht="30" customHeight="1" x14ac:dyDescent="0.2">
      <c r="C32" s="17"/>
      <c r="D32" s="17"/>
      <c r="E32" s="17"/>
      <c r="F32" s="17"/>
      <c r="G32" s="17"/>
    </row>
    <row r="33" spans="3:7" ht="30" customHeight="1" x14ac:dyDescent="0.2">
      <c r="C33" s="17"/>
      <c r="D33" s="17"/>
      <c r="E33" s="17"/>
      <c r="F33" s="17"/>
      <c r="G33" s="17"/>
    </row>
    <row r="34" spans="3:7" ht="30" customHeight="1" x14ac:dyDescent="0.2">
      <c r="C34" s="17"/>
      <c r="D34" s="17"/>
      <c r="E34" s="17"/>
      <c r="F34" s="17"/>
      <c r="G34" s="17"/>
    </row>
    <row r="35" spans="3:7" ht="30" customHeight="1" x14ac:dyDescent="0.2">
      <c r="C35" s="17"/>
      <c r="D35" s="17"/>
      <c r="E35" s="17"/>
      <c r="F35" s="17"/>
      <c r="G35" s="17"/>
    </row>
    <row r="36" spans="3:7" ht="30" customHeight="1" x14ac:dyDescent="0.2">
      <c r="C36" s="17"/>
      <c r="D36" s="17"/>
      <c r="E36" s="17"/>
      <c r="F36" s="17"/>
      <c r="G36" s="17"/>
    </row>
    <row r="37" spans="3:7" ht="30" customHeight="1" x14ac:dyDescent="0.2">
      <c r="C37" s="17"/>
      <c r="D37" s="17"/>
      <c r="E37" s="17"/>
      <c r="F37" s="17"/>
      <c r="G37" s="17"/>
    </row>
    <row r="38" spans="3:7" ht="30" customHeight="1" x14ac:dyDescent="0.2">
      <c r="C38" s="17"/>
      <c r="D38" s="17"/>
      <c r="E38" s="17"/>
      <c r="F38" s="17"/>
      <c r="G38" s="17"/>
    </row>
    <row r="39" spans="3:7" ht="30" customHeight="1" x14ac:dyDescent="0.2">
      <c r="C39" s="17"/>
      <c r="D39" s="17"/>
      <c r="E39" s="17"/>
      <c r="F39" s="17"/>
      <c r="G39" s="17"/>
    </row>
    <row r="40" spans="3:7" ht="30" customHeight="1" x14ac:dyDescent="0.2">
      <c r="C40" s="17"/>
      <c r="D40" s="17"/>
      <c r="E40" s="17"/>
      <c r="F40" s="17"/>
      <c r="G40" s="17"/>
    </row>
    <row r="41" spans="3:7" ht="30" customHeight="1" x14ac:dyDescent="0.2">
      <c r="C41" s="17"/>
      <c r="D41" s="17"/>
      <c r="E41" s="17"/>
      <c r="F41" s="17"/>
      <c r="G41" s="17"/>
    </row>
    <row r="42" spans="3:7" ht="30" customHeight="1" x14ac:dyDescent="0.2">
      <c r="C42" s="17"/>
      <c r="D42" s="17"/>
      <c r="E42" s="17"/>
      <c r="F42" s="17"/>
      <c r="G42" s="17"/>
    </row>
    <row r="43" spans="3:7" ht="30" customHeight="1" x14ac:dyDescent="0.2">
      <c r="C43" s="17"/>
      <c r="D43" s="17"/>
      <c r="E43" s="17"/>
      <c r="F43" s="17"/>
      <c r="G43" s="17"/>
    </row>
    <row r="44" spans="3:7" ht="30" customHeight="1" x14ac:dyDescent="0.2">
      <c r="C44" s="17"/>
      <c r="D44" s="17"/>
      <c r="E44" s="17"/>
      <c r="F44" s="17"/>
      <c r="G44" s="17"/>
    </row>
    <row r="45" spans="3:7" ht="30" customHeight="1" x14ac:dyDescent="0.2">
      <c r="C45" s="17"/>
      <c r="D45" s="17"/>
      <c r="E45" s="17"/>
      <c r="F45" s="17"/>
      <c r="G45" s="17"/>
    </row>
    <row r="46" spans="3:7" ht="30" customHeight="1" x14ac:dyDescent="0.2">
      <c r="C46" s="17"/>
      <c r="D46" s="17"/>
      <c r="E46" s="17"/>
      <c r="F46" s="17"/>
      <c r="G46" s="17"/>
    </row>
    <row r="47" spans="3:7" ht="30" customHeight="1" x14ac:dyDescent="0.2">
      <c r="C47" s="17"/>
      <c r="D47" s="17"/>
      <c r="E47" s="17"/>
      <c r="F47" s="17"/>
      <c r="G47" s="17"/>
    </row>
    <row r="48" spans="3:7" ht="30" customHeight="1" x14ac:dyDescent="0.2">
      <c r="C48" s="17"/>
      <c r="D48" s="17"/>
      <c r="E48" s="17"/>
      <c r="F48" s="17"/>
      <c r="G48" s="17"/>
    </row>
    <row r="49" spans="3:7" ht="30" customHeight="1" x14ac:dyDescent="0.2">
      <c r="C49" s="17"/>
      <c r="D49" s="17"/>
      <c r="E49" s="17"/>
      <c r="F49" s="17"/>
      <c r="G49" s="17"/>
    </row>
    <row r="50" spans="3:7" ht="30" customHeight="1" x14ac:dyDescent="0.2">
      <c r="C50" s="17"/>
      <c r="D50" s="17"/>
      <c r="E50" s="17"/>
      <c r="F50" s="17"/>
      <c r="G50" s="17"/>
    </row>
    <row r="51" spans="3:7" ht="30" customHeight="1" x14ac:dyDescent="0.2">
      <c r="C51" s="17"/>
      <c r="D51" s="17"/>
      <c r="E51" s="17"/>
      <c r="F51" s="17"/>
      <c r="G51" s="17"/>
    </row>
    <row r="52" spans="3:7" ht="30" customHeight="1" x14ac:dyDescent="0.2">
      <c r="C52" s="17"/>
      <c r="D52" s="17"/>
      <c r="E52" s="17"/>
      <c r="F52" s="17"/>
      <c r="G52" s="17"/>
    </row>
    <row r="53" spans="3:7" ht="30" customHeight="1" x14ac:dyDescent="0.2">
      <c r="C53" s="17"/>
      <c r="D53" s="17"/>
      <c r="E53" s="17"/>
      <c r="F53" s="17"/>
      <c r="G53" s="17"/>
    </row>
    <row r="54" spans="3:7" ht="30" customHeight="1" x14ac:dyDescent="0.2">
      <c r="C54" s="17"/>
      <c r="D54" s="17"/>
      <c r="E54" s="17"/>
      <c r="F54" s="17"/>
      <c r="G54" s="17"/>
    </row>
    <row r="55" spans="3:7" ht="30" customHeight="1" x14ac:dyDescent="0.2">
      <c r="C55" s="17"/>
      <c r="D55" s="17"/>
      <c r="E55" s="17"/>
      <c r="F55" s="17"/>
      <c r="G55" s="17"/>
    </row>
    <row r="56" spans="3:7" ht="30" customHeight="1" x14ac:dyDescent="0.2">
      <c r="C56" s="17"/>
      <c r="D56" s="17"/>
      <c r="E56" s="17"/>
      <c r="F56" s="17"/>
      <c r="G56" s="17"/>
    </row>
    <row r="57" spans="3:7" ht="30" customHeight="1" x14ac:dyDescent="0.2">
      <c r="C57" s="17"/>
      <c r="D57" s="17"/>
      <c r="E57" s="17"/>
      <c r="F57" s="17"/>
      <c r="G57" s="17"/>
    </row>
    <row r="58" spans="3:7" ht="30" customHeight="1" x14ac:dyDescent="0.2">
      <c r="C58" s="17"/>
      <c r="D58" s="17"/>
      <c r="E58" s="17"/>
      <c r="F58" s="17"/>
      <c r="G58" s="17"/>
    </row>
    <row r="59" spans="3:7" ht="30" customHeight="1" x14ac:dyDescent="0.2">
      <c r="C59" s="17"/>
      <c r="D59" s="17"/>
      <c r="E59" s="17"/>
      <c r="F59" s="17"/>
      <c r="G59" s="17"/>
    </row>
    <row r="60" spans="3:7" ht="30" customHeight="1" x14ac:dyDescent="0.2">
      <c r="C60" s="17"/>
      <c r="D60" s="17"/>
      <c r="E60" s="17"/>
      <c r="F60" s="17"/>
      <c r="G60" s="17"/>
    </row>
    <row r="61" spans="3:7" ht="30" customHeight="1" x14ac:dyDescent="0.2">
      <c r="C61" s="17"/>
      <c r="D61" s="17"/>
      <c r="E61" s="17"/>
      <c r="F61" s="17"/>
      <c r="G61" s="17"/>
    </row>
    <row r="62" spans="3:7" ht="30" customHeight="1" x14ac:dyDescent="0.2">
      <c r="C62" s="17"/>
      <c r="D62" s="17"/>
      <c r="E62" s="17"/>
      <c r="F62" s="17"/>
      <c r="G62" s="17"/>
    </row>
    <row r="63" spans="3:7" ht="30" customHeight="1" x14ac:dyDescent="0.2">
      <c r="C63" s="17"/>
      <c r="D63" s="17"/>
      <c r="E63" s="17"/>
      <c r="F63" s="17"/>
      <c r="G63" s="17"/>
    </row>
    <row r="64" spans="3:7" ht="30" customHeight="1" x14ac:dyDescent="0.2">
      <c r="C64" s="17"/>
      <c r="D64" s="17"/>
      <c r="E64" s="17"/>
      <c r="F64" s="17"/>
      <c r="G64" s="17"/>
    </row>
    <row r="65" spans="3:7" ht="30" customHeight="1" x14ac:dyDescent="0.2">
      <c r="C65" s="17"/>
      <c r="D65" s="17"/>
      <c r="E65" s="17"/>
      <c r="F65" s="17"/>
      <c r="G65" s="17"/>
    </row>
    <row r="66" spans="3:7" ht="30" customHeight="1" x14ac:dyDescent="0.2">
      <c r="C66" s="17"/>
      <c r="D66" s="17"/>
      <c r="E66" s="17"/>
      <c r="F66" s="17"/>
      <c r="G66" s="17"/>
    </row>
    <row r="67" spans="3:7" ht="30" customHeight="1" x14ac:dyDescent="0.2">
      <c r="C67" s="17"/>
      <c r="D67" s="17"/>
      <c r="E67" s="17"/>
      <c r="F67" s="17"/>
      <c r="G67" s="17"/>
    </row>
    <row r="68" spans="3:7" ht="30" customHeight="1" x14ac:dyDescent="0.2">
      <c r="C68" s="17"/>
      <c r="D68" s="17"/>
      <c r="E68" s="17"/>
      <c r="F68" s="17"/>
      <c r="G68" s="17"/>
    </row>
    <row r="69" spans="3:7" ht="30" customHeight="1" x14ac:dyDescent="0.2">
      <c r="C69" s="17"/>
      <c r="D69" s="17"/>
      <c r="E69" s="17"/>
      <c r="F69" s="17"/>
      <c r="G69" s="17"/>
    </row>
    <row r="70" spans="3:7" ht="30" customHeight="1" x14ac:dyDescent="0.2">
      <c r="C70" s="17"/>
      <c r="D70" s="17"/>
      <c r="E70" s="17"/>
      <c r="F70" s="17"/>
      <c r="G70" s="17"/>
    </row>
    <row r="71" spans="3:7" ht="30" customHeight="1" x14ac:dyDescent="0.2">
      <c r="C71" s="17"/>
      <c r="D71" s="17"/>
      <c r="E71" s="17"/>
      <c r="F71" s="17"/>
      <c r="G71" s="17"/>
    </row>
    <row r="72" spans="3:7" ht="30" customHeight="1" x14ac:dyDescent="0.2">
      <c r="C72" s="17"/>
      <c r="D72" s="17"/>
      <c r="E72" s="17"/>
      <c r="F72" s="17"/>
      <c r="G72" s="17"/>
    </row>
    <row r="73" spans="3:7" ht="30" customHeight="1" x14ac:dyDescent="0.2">
      <c r="C73" s="17"/>
      <c r="D73" s="17"/>
      <c r="E73" s="17"/>
      <c r="F73" s="17"/>
      <c r="G73" s="17"/>
    </row>
    <row r="74" spans="3:7" ht="30" customHeight="1" x14ac:dyDescent="0.2">
      <c r="C74" s="17"/>
      <c r="D74" s="17"/>
      <c r="E74" s="17"/>
      <c r="F74" s="17"/>
      <c r="G74" s="17"/>
    </row>
    <row r="75" spans="3:7" ht="30" customHeight="1" x14ac:dyDescent="0.2">
      <c r="C75" s="17"/>
      <c r="D75" s="17"/>
      <c r="E75" s="17"/>
      <c r="F75" s="17"/>
      <c r="G75" s="17"/>
    </row>
    <row r="76" spans="3:7" ht="30" customHeight="1" x14ac:dyDescent="0.2">
      <c r="C76" s="17"/>
      <c r="D76" s="17"/>
      <c r="E76" s="17"/>
      <c r="F76" s="17"/>
      <c r="G76" s="17"/>
    </row>
    <row r="77" spans="3:7" ht="30" customHeight="1" x14ac:dyDescent="0.2">
      <c r="C77" s="17"/>
      <c r="D77" s="17"/>
      <c r="E77" s="17"/>
      <c r="F77" s="17"/>
      <c r="G77" s="17"/>
    </row>
    <row r="78" spans="3:7" ht="30" customHeight="1" x14ac:dyDescent="0.2">
      <c r="C78" s="17"/>
      <c r="D78" s="17"/>
      <c r="E78" s="17"/>
      <c r="F78" s="17"/>
      <c r="G78" s="17"/>
    </row>
    <row r="79" spans="3:7" ht="30" customHeight="1" x14ac:dyDescent="0.2">
      <c r="C79" s="17"/>
      <c r="D79" s="17"/>
      <c r="E79" s="17"/>
      <c r="F79" s="17"/>
      <c r="G79" s="17"/>
    </row>
    <row r="80" spans="3:7" ht="30" customHeight="1" x14ac:dyDescent="0.2">
      <c r="C80" s="17"/>
      <c r="D80" s="17"/>
      <c r="E80" s="17"/>
      <c r="F80" s="17"/>
      <c r="G80" s="17"/>
    </row>
    <row r="81" spans="3:7" ht="30" customHeight="1" x14ac:dyDescent="0.2">
      <c r="C81" s="17"/>
      <c r="D81" s="17"/>
      <c r="E81" s="17"/>
      <c r="F81" s="17"/>
      <c r="G81" s="17"/>
    </row>
    <row r="82" spans="3:7" ht="30" customHeight="1" x14ac:dyDescent="0.2">
      <c r="C82" s="17"/>
      <c r="D82" s="17"/>
      <c r="E82" s="17"/>
      <c r="F82" s="17"/>
      <c r="G82" s="17"/>
    </row>
    <row r="83" spans="3:7" ht="30" customHeight="1" x14ac:dyDescent="0.2">
      <c r="C83" s="17"/>
      <c r="D83" s="17"/>
      <c r="E83" s="17"/>
      <c r="F83" s="17"/>
      <c r="G83" s="17"/>
    </row>
    <row r="84" spans="3:7" ht="30" customHeight="1" x14ac:dyDescent="0.2">
      <c r="C84" s="17"/>
      <c r="D84" s="17"/>
      <c r="E84" s="17"/>
      <c r="F84" s="17"/>
      <c r="G84" s="17"/>
    </row>
    <row r="85" spans="3:7" ht="30" customHeight="1" x14ac:dyDescent="0.2">
      <c r="C85" s="17"/>
      <c r="D85" s="17"/>
      <c r="E85" s="17"/>
      <c r="F85" s="17"/>
      <c r="G85" s="17"/>
    </row>
    <row r="86" spans="3:7" ht="30" customHeight="1" x14ac:dyDescent="0.2">
      <c r="C86" s="17"/>
      <c r="D86" s="17"/>
      <c r="E86" s="17"/>
      <c r="F86" s="17"/>
      <c r="G86" s="17"/>
    </row>
    <row r="87" spans="3:7" ht="30" customHeight="1" x14ac:dyDescent="0.2">
      <c r="C87" s="17"/>
      <c r="D87" s="17"/>
      <c r="E87" s="17"/>
      <c r="F87" s="17"/>
      <c r="G87" s="17"/>
    </row>
    <row r="88" spans="3:7" ht="30" customHeight="1" x14ac:dyDescent="0.2">
      <c r="C88" s="17"/>
      <c r="D88" s="17"/>
      <c r="E88" s="17"/>
      <c r="F88" s="17"/>
      <c r="G88" s="17"/>
    </row>
    <row r="89" spans="3:7" ht="30" customHeight="1" x14ac:dyDescent="0.2">
      <c r="C89" s="17"/>
      <c r="D89" s="17"/>
      <c r="E89" s="17"/>
      <c r="F89" s="17"/>
      <c r="G89" s="17"/>
    </row>
    <row r="90" spans="3:7" ht="30" customHeight="1" x14ac:dyDescent="0.2">
      <c r="C90" s="17"/>
      <c r="D90" s="17"/>
      <c r="E90" s="17"/>
      <c r="F90" s="17"/>
      <c r="G90" s="17"/>
    </row>
    <row r="91" spans="3:7" ht="30" customHeight="1" x14ac:dyDescent="0.2">
      <c r="C91" s="17"/>
      <c r="D91" s="17"/>
      <c r="E91" s="17"/>
      <c r="F91" s="17"/>
      <c r="G91" s="17"/>
    </row>
    <row r="92" spans="3:7" ht="30" customHeight="1" x14ac:dyDescent="0.2">
      <c r="C92" s="17"/>
      <c r="D92" s="17"/>
      <c r="E92" s="17"/>
      <c r="F92" s="17"/>
      <c r="G92" s="17"/>
    </row>
    <row r="93" spans="3:7" ht="30" customHeight="1" x14ac:dyDescent="0.2">
      <c r="C93" s="17"/>
      <c r="D93" s="17"/>
      <c r="E93" s="17"/>
      <c r="F93" s="17"/>
      <c r="G93" s="17"/>
    </row>
    <row r="94" spans="3:7" ht="30" customHeight="1" x14ac:dyDescent="0.2">
      <c r="C94" s="17"/>
      <c r="D94" s="17"/>
      <c r="E94" s="17"/>
      <c r="F94" s="17"/>
      <c r="G94" s="17"/>
    </row>
    <row r="95" spans="3:7" ht="30" customHeight="1" x14ac:dyDescent="0.2">
      <c r="C95" s="17"/>
      <c r="D95" s="17"/>
      <c r="E95" s="17"/>
      <c r="F95" s="17"/>
      <c r="G95" s="17"/>
    </row>
    <row r="96" spans="3:7" ht="30" customHeight="1" x14ac:dyDescent="0.2">
      <c r="C96" s="17"/>
      <c r="D96" s="17"/>
      <c r="E96" s="17"/>
      <c r="F96" s="17"/>
      <c r="G96" s="17"/>
    </row>
    <row r="97" spans="3:7" ht="30" customHeight="1" x14ac:dyDescent="0.2">
      <c r="C97" s="17"/>
      <c r="D97" s="17"/>
      <c r="E97" s="17"/>
      <c r="F97" s="17"/>
      <c r="G97" s="17"/>
    </row>
    <row r="98" spans="3:7" ht="30" customHeight="1" x14ac:dyDescent="0.2">
      <c r="C98" s="17"/>
      <c r="D98" s="17"/>
      <c r="E98" s="17"/>
      <c r="F98" s="17"/>
      <c r="G98" s="17"/>
    </row>
    <row r="99" spans="3:7" ht="30" customHeight="1" x14ac:dyDescent="0.2">
      <c r="C99" s="17"/>
      <c r="D99" s="17"/>
      <c r="E99" s="17"/>
      <c r="F99" s="17"/>
      <c r="G99" s="17"/>
    </row>
    <row r="100" spans="3:7" ht="30" customHeight="1" x14ac:dyDescent="0.2">
      <c r="C100" s="17"/>
      <c r="D100" s="17"/>
      <c r="E100" s="17"/>
      <c r="F100" s="17"/>
      <c r="G100" s="17"/>
    </row>
    <row r="101" spans="3:7" ht="30" customHeight="1" x14ac:dyDescent="0.2">
      <c r="C101" s="17"/>
      <c r="D101" s="17"/>
      <c r="E101" s="17"/>
      <c r="F101" s="17"/>
      <c r="G101" s="17"/>
    </row>
    <row r="102" spans="3:7" ht="30" customHeight="1" x14ac:dyDescent="0.2">
      <c r="C102" s="17"/>
      <c r="D102" s="17"/>
      <c r="E102" s="17"/>
      <c r="F102" s="17"/>
      <c r="G102" s="17"/>
    </row>
    <row r="103" spans="3:7" ht="30" customHeight="1" x14ac:dyDescent="0.2">
      <c r="C103" s="17"/>
      <c r="D103" s="17"/>
      <c r="E103" s="17"/>
      <c r="F103" s="17"/>
      <c r="G103" s="17"/>
    </row>
    <row r="104" spans="3:7" ht="30" customHeight="1" x14ac:dyDescent="0.2">
      <c r="C104" s="17"/>
      <c r="D104" s="17"/>
      <c r="E104" s="17"/>
      <c r="F104" s="17"/>
      <c r="G104" s="17"/>
    </row>
    <row r="105" spans="3:7" ht="30" customHeight="1" x14ac:dyDescent="0.2">
      <c r="C105" s="17"/>
      <c r="D105" s="17"/>
      <c r="E105" s="17"/>
      <c r="F105" s="17"/>
      <c r="G105" s="17"/>
    </row>
    <row r="106" spans="3:7" ht="30" customHeight="1" x14ac:dyDescent="0.2">
      <c r="C106" s="17"/>
      <c r="D106" s="17"/>
      <c r="E106" s="17"/>
      <c r="F106" s="17"/>
      <c r="G106" s="17"/>
    </row>
    <row r="107" spans="3:7" ht="30" customHeight="1" x14ac:dyDescent="0.2">
      <c r="C107" s="17"/>
      <c r="D107" s="17"/>
      <c r="E107" s="17"/>
      <c r="F107" s="17"/>
      <c r="G107" s="17"/>
    </row>
    <row r="108" spans="3:7" ht="30" customHeight="1" x14ac:dyDescent="0.2">
      <c r="C108" s="17"/>
      <c r="D108" s="17"/>
      <c r="E108" s="17"/>
      <c r="F108" s="17"/>
      <c r="G108" s="17"/>
    </row>
    <row r="109" spans="3:7" ht="30" customHeight="1" x14ac:dyDescent="0.2">
      <c r="C109" s="17"/>
      <c r="D109" s="17"/>
      <c r="E109" s="17"/>
      <c r="F109" s="17"/>
      <c r="G109" s="17"/>
    </row>
    <row r="110" spans="3:7" ht="30" customHeight="1" x14ac:dyDescent="0.2">
      <c r="C110" s="17"/>
      <c r="D110" s="17"/>
      <c r="E110" s="17"/>
      <c r="F110" s="17"/>
      <c r="G110" s="17"/>
    </row>
    <row r="111" spans="3:7" ht="30" customHeight="1" x14ac:dyDescent="0.2">
      <c r="C111" s="17"/>
      <c r="D111" s="17"/>
      <c r="E111" s="17"/>
      <c r="F111" s="17"/>
      <c r="G111" s="17"/>
    </row>
    <row r="112" spans="3:7" ht="30" customHeight="1" x14ac:dyDescent="0.2">
      <c r="C112" s="17"/>
      <c r="D112" s="17"/>
      <c r="E112" s="17"/>
      <c r="F112" s="17"/>
      <c r="G112" s="17"/>
    </row>
    <row r="113" spans="3:7" ht="30" customHeight="1" x14ac:dyDescent="0.2">
      <c r="C113" s="17"/>
      <c r="D113" s="17"/>
      <c r="E113" s="17"/>
      <c r="F113" s="17"/>
      <c r="G113" s="17"/>
    </row>
    <row r="114" spans="3:7" ht="30" customHeight="1" x14ac:dyDescent="0.2">
      <c r="C114" s="17"/>
      <c r="D114" s="17"/>
      <c r="E114" s="17"/>
      <c r="F114" s="17"/>
      <c r="G114" s="17"/>
    </row>
    <row r="115" spans="3:7" ht="30" customHeight="1" x14ac:dyDescent="0.2">
      <c r="C115" s="17"/>
      <c r="D115" s="17"/>
      <c r="E115" s="17"/>
      <c r="F115" s="17"/>
      <c r="G115" s="17"/>
    </row>
    <row r="116" spans="3:7" ht="30" customHeight="1" x14ac:dyDescent="0.2">
      <c r="C116" s="17"/>
      <c r="D116" s="17"/>
      <c r="E116" s="17"/>
      <c r="F116" s="17"/>
      <c r="G116" s="17"/>
    </row>
    <row r="117" spans="3:7" ht="30" customHeight="1" x14ac:dyDescent="0.2">
      <c r="C117" s="17"/>
      <c r="D117" s="17"/>
      <c r="E117" s="17"/>
      <c r="F117" s="17"/>
      <c r="G117" s="17"/>
    </row>
    <row r="118" spans="3:7" ht="30" customHeight="1" x14ac:dyDescent="0.2">
      <c r="C118" s="17"/>
      <c r="D118" s="17"/>
      <c r="E118" s="17"/>
      <c r="F118" s="17"/>
      <c r="G118" s="17"/>
    </row>
    <row r="119" spans="3:7" ht="30" customHeight="1" x14ac:dyDescent="0.2">
      <c r="C119" s="17"/>
      <c r="D119" s="17"/>
      <c r="E119" s="17"/>
      <c r="F119" s="17"/>
      <c r="G119" s="17"/>
    </row>
    <row r="120" spans="3:7" ht="30" customHeight="1" x14ac:dyDescent="0.2">
      <c r="C120" s="17"/>
      <c r="D120" s="17"/>
      <c r="E120" s="17"/>
      <c r="F120" s="17"/>
      <c r="G120" s="17"/>
    </row>
    <row r="121" spans="3:7" ht="30" customHeight="1" x14ac:dyDescent="0.2">
      <c r="C121" s="17"/>
      <c r="D121" s="17"/>
      <c r="E121" s="17"/>
      <c r="F121" s="17"/>
      <c r="G121" s="17"/>
    </row>
    <row r="122" spans="3:7" ht="30" customHeight="1" x14ac:dyDescent="0.2">
      <c r="C122" s="17"/>
      <c r="D122" s="17"/>
      <c r="E122" s="17"/>
      <c r="F122" s="17"/>
      <c r="G122" s="17"/>
    </row>
    <row r="123" spans="3:7" ht="30" customHeight="1" x14ac:dyDescent="0.2">
      <c r="C123" s="17"/>
      <c r="D123" s="17"/>
      <c r="E123" s="17"/>
      <c r="F123" s="17"/>
      <c r="G123" s="17"/>
    </row>
    <row r="124" spans="3:7" ht="30" customHeight="1" x14ac:dyDescent="0.2">
      <c r="C124" s="17"/>
      <c r="D124" s="17"/>
      <c r="E124" s="17"/>
      <c r="F124" s="17"/>
      <c r="G124" s="17"/>
    </row>
    <row r="125" spans="3:7" ht="30" customHeight="1" x14ac:dyDescent="0.2">
      <c r="C125" s="17"/>
      <c r="D125" s="17"/>
      <c r="E125" s="17"/>
      <c r="F125" s="17"/>
      <c r="G125" s="17"/>
    </row>
    <row r="126" spans="3:7" ht="30" customHeight="1" x14ac:dyDescent="0.2">
      <c r="C126" s="17"/>
      <c r="D126" s="17"/>
      <c r="E126" s="17"/>
      <c r="F126" s="17"/>
      <c r="G126" s="17"/>
    </row>
    <row r="127" spans="3:7" ht="30" customHeight="1" x14ac:dyDescent="0.2">
      <c r="C127" s="17"/>
      <c r="D127" s="17"/>
      <c r="E127" s="17"/>
      <c r="F127" s="17"/>
      <c r="G127" s="17"/>
    </row>
    <row r="128" spans="3:7" ht="30" customHeight="1" x14ac:dyDescent="0.2">
      <c r="C128" s="17"/>
      <c r="D128" s="17"/>
      <c r="E128" s="17"/>
      <c r="F128" s="17"/>
      <c r="G128" s="17"/>
    </row>
    <row r="129" spans="3:7" ht="30" customHeight="1" x14ac:dyDescent="0.2">
      <c r="C129" s="17"/>
      <c r="D129" s="17"/>
      <c r="E129" s="17"/>
      <c r="F129" s="17"/>
      <c r="G129" s="17"/>
    </row>
    <row r="130" spans="3:7" ht="30" customHeight="1" x14ac:dyDescent="0.2">
      <c r="C130" s="17"/>
      <c r="D130" s="17"/>
      <c r="E130" s="17"/>
      <c r="F130" s="17"/>
      <c r="G130" s="17"/>
    </row>
    <row r="131" spans="3:7" ht="30" customHeight="1" x14ac:dyDescent="0.2">
      <c r="C131" s="17"/>
      <c r="D131" s="17"/>
      <c r="E131" s="17"/>
      <c r="F131" s="17"/>
      <c r="G131" s="17"/>
    </row>
    <row r="132" spans="3:7" ht="30" customHeight="1" x14ac:dyDescent="0.2">
      <c r="C132" s="17"/>
      <c r="D132" s="17"/>
      <c r="E132" s="17"/>
      <c r="F132" s="17"/>
      <c r="G132" s="17"/>
    </row>
    <row r="133" spans="3:7" ht="30" customHeight="1" x14ac:dyDescent="0.2">
      <c r="C133" s="17"/>
      <c r="D133" s="17"/>
      <c r="E133" s="17"/>
      <c r="F133" s="17"/>
      <c r="G133" s="17"/>
    </row>
    <row r="134" spans="3:7" ht="30" customHeight="1" x14ac:dyDescent="0.2">
      <c r="C134" s="17"/>
      <c r="D134" s="17"/>
      <c r="E134" s="17"/>
      <c r="F134" s="17"/>
      <c r="G134" s="17"/>
    </row>
    <row r="135" spans="3:7" ht="30" customHeight="1" x14ac:dyDescent="0.2">
      <c r="C135" s="17"/>
      <c r="D135" s="17"/>
      <c r="E135" s="17"/>
      <c r="F135" s="17"/>
      <c r="G135" s="17"/>
    </row>
    <row r="136" spans="3:7" ht="30" customHeight="1" x14ac:dyDescent="0.2">
      <c r="C136" s="17"/>
      <c r="D136" s="17"/>
      <c r="E136" s="17"/>
      <c r="F136" s="17"/>
      <c r="G136" s="17"/>
    </row>
    <row r="137" spans="3:7" ht="30" customHeight="1" x14ac:dyDescent="0.2">
      <c r="C137" s="17"/>
      <c r="D137" s="17"/>
      <c r="E137" s="17"/>
      <c r="F137" s="17"/>
      <c r="G137" s="17"/>
    </row>
    <row r="138" spans="3:7" ht="30" customHeight="1" x14ac:dyDescent="0.2">
      <c r="C138" s="17"/>
      <c r="D138" s="17"/>
      <c r="E138" s="17"/>
      <c r="F138" s="17"/>
      <c r="G138" s="17"/>
    </row>
    <row r="139" spans="3:7" ht="30" customHeight="1" x14ac:dyDescent="0.2">
      <c r="C139" s="17"/>
      <c r="D139" s="17"/>
      <c r="E139" s="17"/>
      <c r="F139" s="17"/>
      <c r="G139" s="17"/>
    </row>
    <row r="140" spans="3:7" ht="30" customHeight="1" x14ac:dyDescent="0.2">
      <c r="C140" s="17"/>
      <c r="D140" s="17"/>
      <c r="E140" s="17"/>
      <c r="F140" s="17"/>
      <c r="G140" s="17"/>
    </row>
    <row r="141" spans="3:7" ht="30" customHeight="1" x14ac:dyDescent="0.2">
      <c r="C141" s="17"/>
      <c r="D141" s="17"/>
      <c r="E141" s="17"/>
      <c r="F141" s="17"/>
      <c r="G141" s="17"/>
    </row>
    <row r="142" spans="3:7" ht="30" customHeight="1" x14ac:dyDescent="0.2">
      <c r="C142" s="17"/>
      <c r="D142" s="17"/>
      <c r="E142" s="17"/>
      <c r="F142" s="17"/>
      <c r="G142" s="17"/>
    </row>
    <row r="143" spans="3:7" ht="30" customHeight="1" x14ac:dyDescent="0.2">
      <c r="C143" s="17"/>
      <c r="D143" s="17"/>
      <c r="E143" s="17"/>
      <c r="F143" s="17"/>
      <c r="G143" s="17"/>
    </row>
    <row r="144" spans="3:7" ht="30" customHeight="1" x14ac:dyDescent="0.2">
      <c r="C144" s="17"/>
      <c r="D144" s="17"/>
      <c r="E144" s="17"/>
      <c r="F144" s="17"/>
      <c r="G144" s="17"/>
    </row>
    <row r="145" spans="3:7" ht="30" customHeight="1" x14ac:dyDescent="0.2">
      <c r="C145" s="17"/>
      <c r="D145" s="17"/>
      <c r="E145" s="17"/>
      <c r="F145" s="17"/>
      <c r="G145" s="17"/>
    </row>
    <row r="146" spans="3:7" ht="30" customHeight="1" x14ac:dyDescent="0.2">
      <c r="C146" s="17"/>
      <c r="D146" s="17"/>
      <c r="E146" s="17"/>
      <c r="F146" s="17"/>
      <c r="G146" s="17"/>
    </row>
    <row r="147" spans="3:7" ht="30" customHeight="1" x14ac:dyDescent="0.2">
      <c r="C147" s="17"/>
      <c r="D147" s="17"/>
      <c r="E147" s="17"/>
      <c r="F147" s="17"/>
      <c r="G147" s="17"/>
    </row>
    <row r="148" spans="3:7" ht="30" customHeight="1" x14ac:dyDescent="0.2">
      <c r="C148" s="17"/>
      <c r="D148" s="17"/>
      <c r="E148" s="17"/>
      <c r="F148" s="17"/>
      <c r="G148" s="17"/>
    </row>
    <row r="149" spans="3:7" ht="30" customHeight="1" x14ac:dyDescent="0.2">
      <c r="C149" s="17"/>
      <c r="D149" s="17"/>
      <c r="E149" s="17"/>
      <c r="F149" s="17"/>
      <c r="G149" s="17"/>
    </row>
    <row r="150" spans="3:7" ht="30" customHeight="1" x14ac:dyDescent="0.2">
      <c r="C150" s="17"/>
      <c r="D150" s="17"/>
      <c r="E150" s="17"/>
      <c r="F150" s="17"/>
      <c r="G150" s="17"/>
    </row>
    <row r="151" spans="3:7" ht="30" customHeight="1" x14ac:dyDescent="0.2">
      <c r="C151" s="17"/>
      <c r="D151" s="17"/>
      <c r="E151" s="17"/>
      <c r="F151" s="17"/>
      <c r="G151" s="17"/>
    </row>
    <row r="152" spans="3:7" ht="30" customHeight="1" x14ac:dyDescent="0.2">
      <c r="C152" s="17"/>
      <c r="D152" s="17"/>
      <c r="E152" s="17"/>
      <c r="F152" s="17"/>
      <c r="G152" s="17"/>
    </row>
    <row r="153" spans="3:7" ht="30" customHeight="1" x14ac:dyDescent="0.2">
      <c r="C153" s="17"/>
      <c r="D153" s="17"/>
      <c r="E153" s="17"/>
      <c r="F153" s="17"/>
      <c r="G153" s="17"/>
    </row>
    <row r="154" spans="3:7" ht="30" customHeight="1" x14ac:dyDescent="0.2">
      <c r="C154" s="17"/>
      <c r="D154" s="17"/>
      <c r="E154" s="17"/>
      <c r="F154" s="17"/>
      <c r="G154" s="17"/>
    </row>
    <row r="155" spans="3:7" ht="30" customHeight="1" x14ac:dyDescent="0.2">
      <c r="C155" s="17"/>
      <c r="D155" s="17"/>
      <c r="E155" s="17"/>
      <c r="F155" s="17"/>
      <c r="G155" s="17"/>
    </row>
    <row r="156" spans="3:7" ht="30" customHeight="1" x14ac:dyDescent="0.2">
      <c r="C156" s="17"/>
      <c r="D156" s="17"/>
      <c r="E156" s="17"/>
      <c r="F156" s="17"/>
      <c r="G156" s="17"/>
    </row>
    <row r="157" spans="3:7" ht="30" customHeight="1" x14ac:dyDescent="0.2">
      <c r="C157" s="17"/>
      <c r="D157" s="17"/>
      <c r="E157" s="17"/>
      <c r="F157" s="17"/>
      <c r="G157" s="17"/>
    </row>
    <row r="158" spans="3:7" ht="30" customHeight="1" x14ac:dyDescent="0.2">
      <c r="C158" s="17"/>
      <c r="D158" s="17"/>
      <c r="E158" s="17"/>
      <c r="F158" s="17"/>
      <c r="G158" s="17"/>
    </row>
    <row r="159" spans="3:7" ht="30" customHeight="1" x14ac:dyDescent="0.2">
      <c r="C159" s="17"/>
      <c r="D159" s="17"/>
      <c r="E159" s="17"/>
      <c r="F159" s="17"/>
      <c r="G159" s="17"/>
    </row>
    <row r="160" spans="3:7" ht="30" customHeight="1" x14ac:dyDescent="0.2">
      <c r="C160" s="17"/>
      <c r="D160" s="17"/>
      <c r="E160" s="17"/>
      <c r="F160" s="17"/>
      <c r="G160" s="17"/>
    </row>
    <row r="161" spans="3:7" ht="30" customHeight="1" x14ac:dyDescent="0.2">
      <c r="C161" s="17"/>
      <c r="D161" s="17"/>
      <c r="E161" s="17"/>
      <c r="F161" s="17"/>
      <c r="G161" s="17"/>
    </row>
    <row r="162" spans="3:7" ht="30" customHeight="1" x14ac:dyDescent="0.2">
      <c r="C162" s="17"/>
      <c r="D162" s="17"/>
      <c r="E162" s="17"/>
      <c r="F162" s="17"/>
      <c r="G162" s="17"/>
    </row>
    <row r="163" spans="3:7" ht="30" customHeight="1" x14ac:dyDescent="0.2">
      <c r="C163" s="17"/>
      <c r="D163" s="17"/>
      <c r="E163" s="17"/>
      <c r="F163" s="17"/>
      <c r="G163" s="17"/>
    </row>
    <row r="164" spans="3:7" ht="30" customHeight="1" x14ac:dyDescent="0.2">
      <c r="C164" s="17"/>
      <c r="D164" s="17"/>
      <c r="E164" s="17"/>
      <c r="F164" s="17"/>
      <c r="G164" s="17"/>
    </row>
    <row r="165" spans="3:7" ht="30" customHeight="1" x14ac:dyDescent="0.2">
      <c r="C165" s="17"/>
      <c r="D165" s="17"/>
      <c r="E165" s="17"/>
      <c r="F165" s="17"/>
      <c r="G165" s="17"/>
    </row>
    <row r="166" spans="3:7" ht="30" customHeight="1" x14ac:dyDescent="0.2">
      <c r="C166" s="17"/>
      <c r="D166" s="17"/>
      <c r="E166" s="17"/>
      <c r="F166" s="17"/>
      <c r="G166" s="17"/>
    </row>
    <row r="167" spans="3:7" ht="30" customHeight="1" x14ac:dyDescent="0.2">
      <c r="C167" s="17"/>
      <c r="D167" s="17"/>
      <c r="E167" s="17"/>
      <c r="F167" s="17"/>
      <c r="G167" s="17"/>
    </row>
    <row r="168" spans="3:7" ht="30" customHeight="1" x14ac:dyDescent="0.2">
      <c r="C168" s="17"/>
      <c r="D168" s="17"/>
      <c r="E168" s="17"/>
      <c r="F168" s="17"/>
      <c r="G168" s="17"/>
    </row>
    <row r="169" spans="3:7" ht="30" customHeight="1" x14ac:dyDescent="0.2">
      <c r="C169" s="17"/>
      <c r="D169" s="17"/>
      <c r="E169" s="17"/>
      <c r="F169" s="17"/>
      <c r="G169" s="17"/>
    </row>
    <row r="170" spans="3:7" ht="30" customHeight="1" x14ac:dyDescent="0.2">
      <c r="C170" s="17"/>
      <c r="D170" s="17"/>
      <c r="E170" s="17"/>
      <c r="F170" s="17"/>
      <c r="G170" s="17"/>
    </row>
    <row r="171" spans="3:7" ht="30" customHeight="1" x14ac:dyDescent="0.2">
      <c r="C171" s="17"/>
      <c r="D171" s="17"/>
      <c r="E171" s="17"/>
      <c r="F171" s="17"/>
      <c r="G171" s="17"/>
    </row>
    <row r="172" spans="3:7" ht="30" customHeight="1" x14ac:dyDescent="0.2">
      <c r="C172" s="17"/>
      <c r="D172" s="17"/>
      <c r="E172" s="17"/>
      <c r="F172" s="17"/>
      <c r="G172" s="17"/>
    </row>
    <row r="173" spans="3:7" ht="30" customHeight="1" x14ac:dyDescent="0.2">
      <c r="C173" s="17"/>
      <c r="D173" s="17"/>
      <c r="E173" s="17"/>
      <c r="F173" s="17"/>
      <c r="G173" s="17"/>
    </row>
    <row r="174" spans="3:7" ht="30" customHeight="1" x14ac:dyDescent="0.2">
      <c r="C174" s="17"/>
      <c r="D174" s="17"/>
      <c r="E174" s="17"/>
      <c r="F174" s="17"/>
      <c r="G174" s="17"/>
    </row>
    <row r="175" spans="3:7" ht="30" customHeight="1" x14ac:dyDescent="0.2">
      <c r="C175" s="17"/>
      <c r="D175" s="17"/>
      <c r="E175" s="17"/>
      <c r="F175" s="17"/>
      <c r="G175" s="17"/>
    </row>
    <row r="176" spans="3:7" ht="30" customHeight="1" x14ac:dyDescent="0.2">
      <c r="C176" s="17"/>
      <c r="D176" s="17"/>
      <c r="E176" s="17"/>
      <c r="F176" s="17"/>
      <c r="G176" s="17"/>
    </row>
    <row r="177" spans="3:7" ht="30" customHeight="1" x14ac:dyDescent="0.2">
      <c r="C177" s="17"/>
      <c r="D177" s="17"/>
      <c r="E177" s="17"/>
      <c r="F177" s="17"/>
      <c r="G177" s="17"/>
    </row>
    <row r="178" spans="3:7" ht="30" customHeight="1" x14ac:dyDescent="0.2">
      <c r="C178" s="17"/>
      <c r="D178" s="17"/>
      <c r="E178" s="17"/>
      <c r="F178" s="17"/>
      <c r="G178" s="17"/>
    </row>
    <row r="179" spans="3:7" ht="30" customHeight="1" x14ac:dyDescent="0.2">
      <c r="C179" s="17"/>
      <c r="D179" s="17"/>
      <c r="E179" s="17"/>
      <c r="F179" s="17"/>
      <c r="G179" s="17"/>
    </row>
    <row r="180" spans="3:7" ht="30" customHeight="1" x14ac:dyDescent="0.2">
      <c r="C180" s="17"/>
      <c r="D180" s="17"/>
      <c r="E180" s="17"/>
      <c r="F180" s="17"/>
      <c r="G180" s="17"/>
    </row>
    <row r="181" spans="3:7" ht="30" customHeight="1" x14ac:dyDescent="0.2">
      <c r="C181" s="17"/>
      <c r="D181" s="17"/>
      <c r="E181" s="17"/>
      <c r="F181" s="17"/>
      <c r="G181" s="17"/>
    </row>
    <row r="182" spans="3:7" ht="30" customHeight="1" x14ac:dyDescent="0.2">
      <c r="C182" s="17"/>
      <c r="D182" s="17"/>
      <c r="E182" s="17"/>
      <c r="F182" s="17"/>
      <c r="G182" s="17"/>
    </row>
    <row r="183" spans="3:7" ht="30" customHeight="1" x14ac:dyDescent="0.2">
      <c r="C183" s="17"/>
      <c r="D183" s="17"/>
      <c r="E183" s="17"/>
      <c r="F183" s="17"/>
      <c r="G183" s="17"/>
    </row>
    <row r="184" spans="3:7" ht="30" customHeight="1" x14ac:dyDescent="0.2">
      <c r="C184" s="17"/>
      <c r="D184" s="17"/>
      <c r="E184" s="17"/>
      <c r="F184" s="17"/>
      <c r="G184" s="17"/>
    </row>
    <row r="185" spans="3:7" ht="30" customHeight="1" x14ac:dyDescent="0.2">
      <c r="C185" s="17"/>
      <c r="D185" s="17"/>
      <c r="E185" s="17"/>
      <c r="F185" s="17"/>
      <c r="G185" s="17"/>
    </row>
    <row r="186" spans="3:7" ht="30" customHeight="1" x14ac:dyDescent="0.2">
      <c r="C186" s="17"/>
      <c r="D186" s="17"/>
      <c r="E186" s="17"/>
      <c r="F186" s="17"/>
      <c r="G186" s="17"/>
    </row>
    <row r="187" spans="3:7" ht="30" customHeight="1" x14ac:dyDescent="0.2">
      <c r="C187" s="17"/>
      <c r="D187" s="17"/>
      <c r="E187" s="17"/>
      <c r="F187" s="17"/>
      <c r="G187" s="17"/>
    </row>
    <row r="188" spans="3:7" ht="30" customHeight="1" x14ac:dyDescent="0.2">
      <c r="C188" s="17"/>
      <c r="D188" s="17"/>
      <c r="E188" s="17"/>
      <c r="F188" s="17"/>
      <c r="G188" s="17"/>
    </row>
    <row r="189" spans="3:7" ht="30" customHeight="1" x14ac:dyDescent="0.2">
      <c r="C189" s="17"/>
      <c r="D189" s="17"/>
      <c r="E189" s="17"/>
      <c r="F189" s="17"/>
      <c r="G189" s="17"/>
    </row>
    <row r="190" spans="3:7" ht="30" customHeight="1" x14ac:dyDescent="0.2">
      <c r="C190" s="17"/>
      <c r="D190" s="17"/>
      <c r="E190" s="17"/>
      <c r="F190" s="17"/>
      <c r="G190" s="17"/>
    </row>
    <row r="191" spans="3:7" ht="30" customHeight="1" x14ac:dyDescent="0.2">
      <c r="C191" s="17"/>
      <c r="D191" s="17"/>
      <c r="E191" s="17"/>
      <c r="F191" s="17"/>
      <c r="G191" s="17"/>
    </row>
    <row r="192" spans="3:7" ht="30" customHeight="1" x14ac:dyDescent="0.2">
      <c r="C192" s="17"/>
      <c r="D192" s="17"/>
      <c r="E192" s="17"/>
      <c r="F192" s="17"/>
      <c r="G192" s="17"/>
    </row>
    <row r="193" spans="3:7" ht="30" customHeight="1" x14ac:dyDescent="0.2">
      <c r="C193" s="17"/>
      <c r="D193" s="17"/>
      <c r="E193" s="17"/>
      <c r="F193" s="17"/>
      <c r="G193" s="17"/>
    </row>
    <row r="194" spans="3:7" ht="30" customHeight="1" x14ac:dyDescent="0.2">
      <c r="C194" s="17"/>
      <c r="D194" s="17"/>
      <c r="E194" s="17"/>
      <c r="F194" s="17"/>
      <c r="G194" s="17"/>
    </row>
    <row r="195" spans="3:7" ht="30" customHeight="1" x14ac:dyDescent="0.2">
      <c r="C195" s="17"/>
      <c r="D195" s="17"/>
      <c r="E195" s="17"/>
      <c r="F195" s="17"/>
      <c r="G195" s="17"/>
    </row>
    <row r="196" spans="3:7" ht="30" customHeight="1" x14ac:dyDescent="0.2">
      <c r="C196" s="17"/>
      <c r="D196" s="17"/>
      <c r="E196" s="17"/>
      <c r="F196" s="17"/>
      <c r="G196" s="17"/>
    </row>
    <row r="197" spans="3:7" ht="30" customHeight="1" x14ac:dyDescent="0.2">
      <c r="C197" s="17"/>
      <c r="D197" s="17"/>
      <c r="E197" s="17"/>
      <c r="F197" s="17"/>
      <c r="G197" s="17"/>
    </row>
    <row r="198" spans="3:7" ht="30" customHeight="1" x14ac:dyDescent="0.2">
      <c r="C198" s="17"/>
      <c r="D198" s="17"/>
      <c r="E198" s="17"/>
      <c r="F198" s="17"/>
      <c r="G198" s="17"/>
    </row>
    <row r="199" spans="3:7" ht="30" customHeight="1" x14ac:dyDescent="0.2">
      <c r="C199" s="17"/>
      <c r="D199" s="17"/>
      <c r="E199" s="17"/>
      <c r="F199" s="17"/>
      <c r="G199" s="17"/>
    </row>
    <row r="200" spans="3:7" ht="30" customHeight="1" x14ac:dyDescent="0.2">
      <c r="C200" s="17"/>
      <c r="D200" s="17"/>
      <c r="E200" s="17"/>
      <c r="F200" s="17"/>
      <c r="G200" s="17"/>
    </row>
    <row r="201" spans="3:7" ht="30" customHeight="1" x14ac:dyDescent="0.2">
      <c r="C201" s="17"/>
      <c r="D201" s="17"/>
      <c r="E201" s="17"/>
      <c r="F201" s="17"/>
      <c r="G201" s="17"/>
    </row>
    <row r="202" spans="3:7" ht="30" customHeight="1" x14ac:dyDescent="0.2">
      <c r="C202" s="17"/>
      <c r="D202" s="17"/>
      <c r="E202" s="17"/>
      <c r="F202" s="17"/>
      <c r="G202" s="17"/>
    </row>
    <row r="203" spans="3:7" ht="30" customHeight="1" x14ac:dyDescent="0.2">
      <c r="C203" s="17"/>
      <c r="D203" s="17"/>
      <c r="E203" s="17"/>
      <c r="F203" s="17"/>
      <c r="G203" s="17"/>
    </row>
    <row r="204" spans="3:7" ht="30" customHeight="1" x14ac:dyDescent="0.2">
      <c r="C204" s="17"/>
      <c r="D204" s="17"/>
      <c r="E204" s="17"/>
      <c r="F204" s="17"/>
      <c r="G204" s="17"/>
    </row>
    <row r="205" spans="3:7" ht="30" customHeight="1" x14ac:dyDescent="0.2">
      <c r="C205" s="17"/>
      <c r="D205" s="17"/>
      <c r="E205" s="17"/>
      <c r="F205" s="17"/>
      <c r="G205" s="17"/>
    </row>
  </sheetData>
  <sheetProtection formatCells="0" formatColumns="0" formatRows="0"/>
  <autoFilter ref="C5:G8" xr:uid="{86CDF9F7-1AD9-46D5-8713-6DED3DF15D54}"/>
  <dataValidations count="1">
    <dataValidation type="list" allowBlank="1" showInputMessage="1" showErrorMessage="1" sqref="D6:D205" xr:uid="{753852BC-7113-49AE-8C2B-0E166532E443}">
      <formula1>area</formula1>
    </dataValidation>
  </dataValidations>
  <hyperlinks>
    <hyperlink ref="E6" r:id="rId1" xr:uid="{6D3D451F-4565-984B-8493-6B8B1B490EE2}"/>
    <hyperlink ref="E7" r:id="rId2" xr:uid="{1233065A-009B-414B-98E1-1B92E1426EFD}"/>
    <hyperlink ref="E8" r:id="rId3" xr:uid="{35DEADE9-652A-BB4E-BA36-11465E96A7E5}"/>
    <hyperlink ref="E9" r:id="rId4" xr:uid="{E453EC23-FDFB-0F47-8A0D-8E462CF8A710}"/>
    <hyperlink ref="E10" r:id="rId5" xr:uid="{914F7303-3E62-4247-8BC9-28A79FB9275B}"/>
    <hyperlink ref="E11" r:id="rId6" xr:uid="{01576FE1-1901-B540-9D95-9B447D006888}"/>
    <hyperlink ref="E12" r:id="rId7" xr:uid="{74DD1B3E-E826-6C45-BAF7-7C41C21114AA}"/>
    <hyperlink ref="E13" r:id="rId8" xr:uid="{4C5B18FF-AA25-984A-A683-31C085A62025}"/>
    <hyperlink ref="E14" r:id="rId9" xr:uid="{B0887DB0-039C-EF46-A8BF-61EC9758890E}"/>
    <hyperlink ref="E15" r:id="rId10" xr:uid="{5CFB321A-6062-FC4D-AECF-CE175C298D34}"/>
    <hyperlink ref="E16" r:id="rId11" xr:uid="{AEF0B285-6451-ED42-A43D-5F5C2F6515E0}"/>
    <hyperlink ref="E17" r:id="rId12" xr:uid="{28965946-C8C1-344E-8FE5-CEFA5BDE2F93}"/>
  </hyperlinks>
  <pageMargins left="0.7" right="0.7" top="0.75" bottom="0.75" header="0.3" footer="0.3"/>
  <pageSetup paperSize="9" orientation="portrait" r:id="rId13"/>
  <drawing r:id="rId14"/>
  <legacy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F7D8-F02B-4E2B-965F-625685C852CB}">
  <dimension ref="A1:L105"/>
  <sheetViews>
    <sheetView showGridLines="0" topLeftCell="B1" zoomScale="186" zoomScaleNormal="186" zoomScalePageLayoutView="80" workbookViewId="0">
      <pane ySplit="5" topLeftCell="A17" activePane="bottomLeft" state="frozen"/>
      <selection activeCell="C3" sqref="C3"/>
      <selection pane="bottomLeft" activeCell="C18" sqref="C18"/>
    </sheetView>
  </sheetViews>
  <sheetFormatPr baseColWidth="10" defaultColWidth="11" defaultRowHeight="15" x14ac:dyDescent="0.2"/>
  <cols>
    <col min="1" max="1" width="2.1640625" style="23" customWidth="1"/>
    <col min="2" max="2" width="1.33203125" style="23" customWidth="1"/>
    <col min="3" max="4" width="42.6640625" style="28" customWidth="1"/>
    <col min="5" max="5" width="23.6640625" style="24" customWidth="1"/>
    <col min="6" max="6" width="14.6640625" style="24" bestFit="1" customWidth="1"/>
    <col min="7" max="7" width="16.5" style="24" bestFit="1" customWidth="1"/>
    <col min="8" max="8" width="15.6640625" style="24" bestFit="1" customWidth="1"/>
    <col min="9" max="9" width="14.6640625" style="24" bestFit="1" customWidth="1"/>
    <col min="10" max="10" width="14.1640625" style="24" bestFit="1" customWidth="1"/>
    <col min="11" max="11" width="17.33203125" style="37" customWidth="1"/>
    <col min="12" max="12" width="10.6640625" style="11" customWidth="1"/>
    <col min="13" max="23" width="10.6640625" style="23" customWidth="1"/>
    <col min="24" max="16384" width="11" style="23"/>
  </cols>
  <sheetData>
    <row r="1" spans="1:12" s="50" customFormat="1" ht="39" customHeight="1" x14ac:dyDescent="0.2">
      <c r="A1" s="55"/>
      <c r="L1" s="59"/>
    </row>
    <row r="2" spans="1:12" s="97" customFormat="1" ht="30" customHeight="1" x14ac:dyDescent="0.2">
      <c r="C2" s="98"/>
      <c r="L2" s="94"/>
    </row>
    <row r="3" spans="1:12" s="24" customFormat="1" ht="45" customHeight="1" x14ac:dyDescent="0.2">
      <c r="C3" s="4"/>
      <c r="L3" s="10"/>
    </row>
    <row r="4" spans="1:12" ht="15" customHeight="1" thickBot="1" x14ac:dyDescent="0.25">
      <c r="C4" s="22"/>
      <c r="D4" s="23"/>
      <c r="E4" s="23"/>
      <c r="F4" s="23"/>
      <c r="G4" s="23"/>
      <c r="H4" s="23"/>
      <c r="I4" s="23"/>
      <c r="J4" s="23"/>
      <c r="K4" s="23"/>
      <c r="L4" s="18"/>
    </row>
    <row r="5" spans="1:12" ht="30" customHeight="1" thickTop="1" thickBot="1" x14ac:dyDescent="0.25">
      <c r="C5" s="1" t="s">
        <v>69</v>
      </c>
      <c r="D5" s="1" t="s">
        <v>97</v>
      </c>
      <c r="E5" s="1" t="s">
        <v>98</v>
      </c>
      <c r="F5" s="63" t="s">
        <v>37</v>
      </c>
      <c r="G5" s="63" t="s">
        <v>36</v>
      </c>
      <c r="H5" s="63" t="s">
        <v>70</v>
      </c>
      <c r="I5" s="63" t="s">
        <v>38</v>
      </c>
      <c r="J5" s="63" t="s">
        <v>39</v>
      </c>
      <c r="K5" s="63" t="s">
        <v>41</v>
      </c>
    </row>
    <row r="6" spans="1:12" ht="49" customHeight="1" thickTop="1" x14ac:dyDescent="0.2">
      <c r="C6" s="106" t="s">
        <v>128</v>
      </c>
      <c r="D6" s="106" t="s">
        <v>129</v>
      </c>
      <c r="E6" s="26" t="s">
        <v>99</v>
      </c>
      <c r="F6" s="26" t="s">
        <v>40</v>
      </c>
      <c r="G6" s="26" t="s">
        <v>40</v>
      </c>
      <c r="H6" s="26" t="s">
        <v>40</v>
      </c>
      <c r="I6" s="26" t="s">
        <v>40</v>
      </c>
      <c r="J6" s="26" t="s">
        <v>40</v>
      </c>
      <c r="K6" s="54" t="str">
        <f>IF(C6="","",IF(AND(F6="sí",G6="sí",H6="sí",I6="sí",J6="sí"),"Sí","No"))</f>
        <v>Sí</v>
      </c>
      <c r="L6" s="11">
        <f>IF(C6="","",COUNTIF(PA!$D$6:$D$2005,Smart!C6))</f>
        <v>2</v>
      </c>
    </row>
    <row r="7" spans="1:12" ht="49" customHeight="1" x14ac:dyDescent="0.2">
      <c r="C7" s="106" t="s">
        <v>131</v>
      </c>
      <c r="D7" s="106" t="s">
        <v>144</v>
      </c>
      <c r="E7" s="26" t="s">
        <v>100</v>
      </c>
      <c r="F7" s="26" t="s">
        <v>40</v>
      </c>
      <c r="G7" s="26" t="s">
        <v>40</v>
      </c>
      <c r="H7" s="26" t="s">
        <v>40</v>
      </c>
      <c r="I7" s="26" t="s">
        <v>40</v>
      </c>
      <c r="J7" s="26" t="s">
        <v>40</v>
      </c>
      <c r="K7" s="54" t="str">
        <f t="shared" ref="K7:K70" si="0">IF(C7="","",IF(AND(F7="sí",G7="sí",H7="sí",I7="sí",J7="sí"),"Sí","No"))</f>
        <v>Sí</v>
      </c>
      <c r="L7" s="11">
        <f>IF(C7="","",COUNTIF(PA!$D$6:$D$2005,Smart!C7))</f>
        <v>1</v>
      </c>
    </row>
    <row r="8" spans="1:12" ht="49" customHeight="1" x14ac:dyDescent="0.2">
      <c r="C8" s="106" t="s">
        <v>145</v>
      </c>
      <c r="D8" s="106" t="s">
        <v>143</v>
      </c>
      <c r="E8" s="26" t="s">
        <v>48</v>
      </c>
      <c r="F8" s="26" t="s">
        <v>40</v>
      </c>
      <c r="G8" s="26" t="s">
        <v>40</v>
      </c>
      <c r="H8" s="26" t="s">
        <v>40</v>
      </c>
      <c r="I8" s="26" t="s">
        <v>40</v>
      </c>
      <c r="J8" s="26" t="s">
        <v>40</v>
      </c>
      <c r="K8" s="54" t="str">
        <f t="shared" si="0"/>
        <v>Sí</v>
      </c>
      <c r="L8" s="11">
        <f>IF(C8="","",COUNTIF(PA!$D$6:$D$2005,Smart!C8))</f>
        <v>3</v>
      </c>
    </row>
    <row r="9" spans="1:12" ht="49" customHeight="1" x14ac:dyDescent="0.2">
      <c r="C9" s="106" t="s">
        <v>132</v>
      </c>
      <c r="D9" s="106" t="s">
        <v>135</v>
      </c>
      <c r="E9" s="26" t="s">
        <v>49</v>
      </c>
      <c r="F9" s="26" t="s">
        <v>40</v>
      </c>
      <c r="G9" s="26" t="s">
        <v>40</v>
      </c>
      <c r="H9" s="26" t="s">
        <v>40</v>
      </c>
      <c r="I9" s="26" t="s">
        <v>40</v>
      </c>
      <c r="J9" s="26" t="s">
        <v>40</v>
      </c>
      <c r="K9" s="54" t="str">
        <f t="shared" si="0"/>
        <v>Sí</v>
      </c>
      <c r="L9" s="11">
        <f>IF(C9="","",COUNTIF(PA!$D$6:$D$2005,Smart!C9))</f>
        <v>1</v>
      </c>
    </row>
    <row r="10" spans="1:12" ht="49" customHeight="1" x14ac:dyDescent="0.2">
      <c r="C10" s="106" t="s">
        <v>133</v>
      </c>
      <c r="D10" s="106" t="s">
        <v>134</v>
      </c>
      <c r="E10" s="26" t="s">
        <v>52</v>
      </c>
      <c r="F10" s="26" t="s">
        <v>40</v>
      </c>
      <c r="G10" s="26" t="s">
        <v>40</v>
      </c>
      <c r="H10" s="26" t="s">
        <v>40</v>
      </c>
      <c r="I10" s="26" t="s">
        <v>40</v>
      </c>
      <c r="J10" s="26" t="s">
        <v>40</v>
      </c>
      <c r="K10" s="54" t="str">
        <f t="shared" si="0"/>
        <v>Sí</v>
      </c>
      <c r="L10" s="11">
        <f>IF(C10="","",COUNTIF(PA!$D$6:$D$2005,Smart!C10))</f>
        <v>2</v>
      </c>
    </row>
    <row r="11" spans="1:12" ht="49" customHeight="1" x14ac:dyDescent="0.2">
      <c r="C11" s="106" t="s">
        <v>133</v>
      </c>
      <c r="D11" s="106" t="s">
        <v>146</v>
      </c>
      <c r="E11" s="26" t="s">
        <v>51</v>
      </c>
      <c r="F11" s="26" t="s">
        <v>40</v>
      </c>
      <c r="G11" s="26" t="s">
        <v>40</v>
      </c>
      <c r="H11" s="26" t="s">
        <v>40</v>
      </c>
      <c r="I11" s="26" t="s">
        <v>40</v>
      </c>
      <c r="J11" s="26" t="s">
        <v>40</v>
      </c>
      <c r="K11" s="54" t="str">
        <f t="shared" si="0"/>
        <v>Sí</v>
      </c>
      <c r="L11" s="11">
        <f>IF(C11="","",COUNTIF(PA!$D$6:$D$2005,Smart!C11))</f>
        <v>2</v>
      </c>
    </row>
    <row r="12" spans="1:12" ht="49" customHeight="1" x14ac:dyDescent="0.2">
      <c r="C12" s="106" t="s">
        <v>136</v>
      </c>
      <c r="D12" s="106" t="s">
        <v>142</v>
      </c>
      <c r="E12" s="26" t="s">
        <v>101</v>
      </c>
      <c r="F12" s="26" t="s">
        <v>40</v>
      </c>
      <c r="G12" s="26" t="s">
        <v>40</v>
      </c>
      <c r="H12" s="26" t="s">
        <v>40</v>
      </c>
      <c r="I12" s="26" t="s">
        <v>40</v>
      </c>
      <c r="J12" s="26" t="s">
        <v>40</v>
      </c>
      <c r="K12" s="54" t="str">
        <f t="shared" si="0"/>
        <v>Sí</v>
      </c>
      <c r="L12" s="11">
        <f>IF(C12="","",COUNTIF(PA!$D$6:$D$2005,Smart!C12))</f>
        <v>1</v>
      </c>
    </row>
    <row r="13" spans="1:12" ht="49" customHeight="1" x14ac:dyDescent="0.2">
      <c r="C13" s="106" t="s">
        <v>138</v>
      </c>
      <c r="D13" s="106" t="s">
        <v>137</v>
      </c>
      <c r="E13" s="26" t="s">
        <v>50</v>
      </c>
      <c r="F13" s="26" t="s">
        <v>40</v>
      </c>
      <c r="G13" s="26" t="s">
        <v>40</v>
      </c>
      <c r="H13" s="26" t="s">
        <v>40</v>
      </c>
      <c r="I13" s="26" t="s">
        <v>40</v>
      </c>
      <c r="J13" s="26" t="s">
        <v>40</v>
      </c>
      <c r="K13" s="54" t="str">
        <f t="shared" si="0"/>
        <v>Sí</v>
      </c>
      <c r="L13" s="11">
        <f>IF(C13="","",COUNTIF(PA!$D$6:$D$2005,Smart!C13))</f>
        <v>1</v>
      </c>
    </row>
    <row r="14" spans="1:12" ht="49" customHeight="1" x14ac:dyDescent="0.2">
      <c r="C14" s="106" t="s">
        <v>139</v>
      </c>
      <c r="D14" s="106" t="s">
        <v>141</v>
      </c>
      <c r="E14" s="26" t="s">
        <v>94</v>
      </c>
      <c r="F14" s="26" t="s">
        <v>40</v>
      </c>
      <c r="G14" s="26" t="s">
        <v>40</v>
      </c>
      <c r="H14" s="26" t="s">
        <v>40</v>
      </c>
      <c r="I14" s="26" t="s">
        <v>40</v>
      </c>
      <c r="J14" s="26" t="s">
        <v>40</v>
      </c>
      <c r="K14" s="54" t="str">
        <f t="shared" si="0"/>
        <v>Sí</v>
      </c>
      <c r="L14" s="11">
        <f>IF(C14="","",COUNTIF(PA!$D$6:$D$2005,Smart!C14))</f>
        <v>1</v>
      </c>
    </row>
    <row r="15" spans="1:12" ht="49" customHeight="1" x14ac:dyDescent="0.2">
      <c r="C15" s="106" t="s">
        <v>128</v>
      </c>
      <c r="D15" s="106" t="s">
        <v>140</v>
      </c>
      <c r="E15" s="26" t="s">
        <v>102</v>
      </c>
      <c r="F15" s="26" t="s">
        <v>40</v>
      </c>
      <c r="G15" s="26" t="s">
        <v>40</v>
      </c>
      <c r="H15" s="26" t="s">
        <v>40</v>
      </c>
      <c r="I15" s="26" t="s">
        <v>40</v>
      </c>
      <c r="J15" s="26" t="s">
        <v>40</v>
      </c>
      <c r="K15" s="54" t="str">
        <f t="shared" si="0"/>
        <v>Sí</v>
      </c>
      <c r="L15" s="11">
        <f>IF(C15="","",COUNTIF(PA!$D$6:$D$2005,Smart!C15))</f>
        <v>2</v>
      </c>
    </row>
    <row r="16" spans="1:12" ht="49" customHeight="1" x14ac:dyDescent="0.2">
      <c r="C16" s="106" t="s">
        <v>145</v>
      </c>
      <c r="D16" s="106" t="s">
        <v>163</v>
      </c>
      <c r="E16" s="26" t="s">
        <v>103</v>
      </c>
      <c r="F16" s="26" t="s">
        <v>40</v>
      </c>
      <c r="G16" s="26" t="s">
        <v>40</v>
      </c>
      <c r="H16" s="26" t="s">
        <v>40</v>
      </c>
      <c r="I16" s="26" t="s">
        <v>40</v>
      </c>
      <c r="J16" s="26" t="s">
        <v>40</v>
      </c>
      <c r="K16" s="54" t="str">
        <f t="shared" si="0"/>
        <v>Sí</v>
      </c>
      <c r="L16" s="11">
        <f>IF(C16="","",COUNTIF(PA!$D$6:$D$2005,Smart!C16))</f>
        <v>3</v>
      </c>
    </row>
    <row r="17" spans="3:12" ht="49" customHeight="1" x14ac:dyDescent="0.2">
      <c r="C17" s="106" t="s">
        <v>145</v>
      </c>
      <c r="D17" s="106" t="s">
        <v>148</v>
      </c>
      <c r="E17" s="26" t="s">
        <v>104</v>
      </c>
      <c r="F17" s="26" t="s">
        <v>40</v>
      </c>
      <c r="G17" s="26" t="s">
        <v>40</v>
      </c>
      <c r="H17" s="26" t="s">
        <v>40</v>
      </c>
      <c r="I17" s="26" t="s">
        <v>40</v>
      </c>
      <c r="J17" s="26" t="s">
        <v>40</v>
      </c>
      <c r="K17" s="54" t="str">
        <f t="shared" si="0"/>
        <v>Sí</v>
      </c>
      <c r="L17" s="11">
        <f>IF(C17="","",COUNTIF(PA!$D$6:$D$2005,Smart!C17))</f>
        <v>3</v>
      </c>
    </row>
    <row r="18" spans="3:12" ht="49" customHeight="1" x14ac:dyDescent="0.2">
      <c r="C18" s="106" t="s">
        <v>130</v>
      </c>
      <c r="D18" s="106" t="s">
        <v>95</v>
      </c>
      <c r="E18" s="26" t="s">
        <v>94</v>
      </c>
      <c r="F18" s="26" t="s">
        <v>40</v>
      </c>
      <c r="G18" s="26" t="s">
        <v>40</v>
      </c>
      <c r="H18" s="26" t="s">
        <v>40</v>
      </c>
      <c r="I18" s="26" t="s">
        <v>40</v>
      </c>
      <c r="J18" s="26" t="s">
        <v>40</v>
      </c>
      <c r="K18" s="54" t="str">
        <f t="shared" si="0"/>
        <v>Sí</v>
      </c>
      <c r="L18" s="11">
        <f>IF(C18="","",COUNTIF(PA!$D$6:$D$2005,Smart!C18))</f>
        <v>0</v>
      </c>
    </row>
    <row r="19" spans="3:12" ht="30" customHeight="1" x14ac:dyDescent="0.2">
      <c r="C19" s="30"/>
      <c r="D19" s="30"/>
      <c r="E19" s="26"/>
      <c r="F19" s="26"/>
      <c r="G19" s="26"/>
      <c r="H19" s="26"/>
      <c r="I19" s="26"/>
      <c r="J19" s="26"/>
      <c r="K19" s="54" t="str">
        <f t="shared" si="0"/>
        <v/>
      </c>
      <c r="L19" s="11" t="str">
        <f>IF(C19="","",COUNTIF(PA!$D$6:$D$2005,Smart!C19))</f>
        <v/>
      </c>
    </row>
    <row r="20" spans="3:12" ht="30" customHeight="1" x14ac:dyDescent="0.2">
      <c r="C20" s="30"/>
      <c r="D20" s="30"/>
      <c r="E20" s="26"/>
      <c r="F20" s="26"/>
      <c r="G20" s="26"/>
      <c r="H20" s="26"/>
      <c r="I20" s="26"/>
      <c r="J20" s="26"/>
      <c r="K20" s="54" t="str">
        <f t="shared" si="0"/>
        <v/>
      </c>
      <c r="L20" s="11" t="str">
        <f>IF(C20="","",COUNTIF(PA!$D$6:$D$2005,Smart!C20))</f>
        <v/>
      </c>
    </row>
    <row r="21" spans="3:12" ht="30" customHeight="1" x14ac:dyDescent="0.2">
      <c r="C21" s="30"/>
      <c r="D21" s="30"/>
      <c r="E21" s="26"/>
      <c r="F21" s="26"/>
      <c r="G21" s="26"/>
      <c r="H21" s="26"/>
      <c r="I21" s="26"/>
      <c r="J21" s="26"/>
      <c r="K21" s="54" t="str">
        <f t="shared" si="0"/>
        <v/>
      </c>
      <c r="L21" s="11" t="str">
        <f>IF(C21="","",COUNTIF(PA!$D$6:$D$2005,Smart!C21))</f>
        <v/>
      </c>
    </row>
    <row r="22" spans="3:12" ht="30" customHeight="1" x14ac:dyDescent="0.2">
      <c r="C22" s="30"/>
      <c r="D22" s="30"/>
      <c r="E22" s="26"/>
      <c r="F22" s="26"/>
      <c r="G22" s="26"/>
      <c r="H22" s="26"/>
      <c r="I22" s="26"/>
      <c r="J22" s="26"/>
      <c r="K22" s="54" t="str">
        <f t="shared" si="0"/>
        <v/>
      </c>
      <c r="L22" s="11" t="str">
        <f>IF(C22="","",COUNTIF(PA!$D$6:$D$2005,Smart!C22))</f>
        <v/>
      </c>
    </row>
    <row r="23" spans="3:12" ht="30" customHeight="1" x14ac:dyDescent="0.2">
      <c r="C23" s="30"/>
      <c r="D23" s="30"/>
      <c r="E23" s="26"/>
      <c r="F23" s="26"/>
      <c r="G23" s="26"/>
      <c r="H23" s="26"/>
      <c r="I23" s="26"/>
      <c r="J23" s="26"/>
      <c r="K23" s="54" t="str">
        <f t="shared" si="0"/>
        <v/>
      </c>
      <c r="L23" s="11" t="str">
        <f>IF(C23="","",COUNTIF(PA!$D$6:$D$2005,Smart!C23))</f>
        <v/>
      </c>
    </row>
    <row r="24" spans="3:12" ht="30" customHeight="1" x14ac:dyDescent="0.2">
      <c r="C24" s="30"/>
      <c r="D24" s="30"/>
      <c r="E24" s="26"/>
      <c r="F24" s="26"/>
      <c r="G24" s="26"/>
      <c r="H24" s="26"/>
      <c r="I24" s="26"/>
      <c r="J24" s="26"/>
      <c r="K24" s="54" t="str">
        <f t="shared" si="0"/>
        <v/>
      </c>
      <c r="L24" s="11" t="str">
        <f>IF(C24="","",COUNTIF(PA!$D$6:$D$2005,Smart!C24))</f>
        <v/>
      </c>
    </row>
    <row r="25" spans="3:12" ht="30" customHeight="1" x14ac:dyDescent="0.2">
      <c r="C25" s="30"/>
      <c r="D25" s="30"/>
      <c r="E25" s="26"/>
      <c r="F25" s="26"/>
      <c r="G25" s="26"/>
      <c r="H25" s="26"/>
      <c r="I25" s="26"/>
      <c r="J25" s="26"/>
      <c r="K25" s="54" t="str">
        <f t="shared" si="0"/>
        <v/>
      </c>
      <c r="L25" s="11" t="str">
        <f>IF(C25="","",COUNTIF(PA!$D$6:$D$2005,Smart!C25))</f>
        <v/>
      </c>
    </row>
    <row r="26" spans="3:12" ht="30" customHeight="1" x14ac:dyDescent="0.2">
      <c r="C26" s="30"/>
      <c r="D26" s="30"/>
      <c r="E26" s="26"/>
      <c r="F26" s="26"/>
      <c r="G26" s="26"/>
      <c r="H26" s="26"/>
      <c r="I26" s="26"/>
      <c r="J26" s="26"/>
      <c r="K26" s="54" t="str">
        <f t="shared" si="0"/>
        <v/>
      </c>
      <c r="L26" s="11" t="str">
        <f>IF(C26="","",COUNTIF(PA!$D$6:$D$2005,Smart!C26))</f>
        <v/>
      </c>
    </row>
    <row r="27" spans="3:12" ht="30" customHeight="1" x14ac:dyDescent="0.2">
      <c r="C27" s="30"/>
      <c r="D27" s="30"/>
      <c r="E27" s="26"/>
      <c r="F27" s="26"/>
      <c r="G27" s="26"/>
      <c r="H27" s="26"/>
      <c r="I27" s="26"/>
      <c r="J27" s="26"/>
      <c r="K27" s="54" t="str">
        <f t="shared" si="0"/>
        <v/>
      </c>
      <c r="L27" s="11" t="str">
        <f>IF(C27="","",COUNTIF(PA!$D$6:$D$2005,Smart!C27))</f>
        <v/>
      </c>
    </row>
    <row r="28" spans="3:12" ht="30" customHeight="1" x14ac:dyDescent="0.2">
      <c r="C28" s="30"/>
      <c r="D28" s="30"/>
      <c r="E28" s="26"/>
      <c r="F28" s="26"/>
      <c r="G28" s="26"/>
      <c r="H28" s="26"/>
      <c r="I28" s="26"/>
      <c r="J28" s="26"/>
      <c r="K28" s="54" t="str">
        <f t="shared" si="0"/>
        <v/>
      </c>
      <c r="L28" s="11" t="str">
        <f>IF(C28="","",COUNTIF(PA!$D$6:$D$2005,Smart!C28))</f>
        <v/>
      </c>
    </row>
    <row r="29" spans="3:12" ht="30" customHeight="1" x14ac:dyDescent="0.2">
      <c r="C29" s="30"/>
      <c r="D29" s="30"/>
      <c r="E29" s="26"/>
      <c r="F29" s="26"/>
      <c r="G29" s="26"/>
      <c r="H29" s="26"/>
      <c r="I29" s="26"/>
      <c r="J29" s="26"/>
      <c r="K29" s="54" t="str">
        <f t="shared" si="0"/>
        <v/>
      </c>
      <c r="L29" s="11" t="str">
        <f>IF(C29="","",COUNTIF(PA!$D$6:$D$2005,Smart!C29))</f>
        <v/>
      </c>
    </row>
    <row r="30" spans="3:12" ht="30" customHeight="1" x14ac:dyDescent="0.2">
      <c r="C30" s="30"/>
      <c r="D30" s="30"/>
      <c r="E30" s="26"/>
      <c r="F30" s="26"/>
      <c r="G30" s="26"/>
      <c r="H30" s="26"/>
      <c r="I30" s="26"/>
      <c r="J30" s="26"/>
      <c r="K30" s="54" t="str">
        <f t="shared" si="0"/>
        <v/>
      </c>
      <c r="L30" s="11" t="str">
        <f>IF(C30="","",COUNTIF(PA!$D$6:$D$2005,Smart!C30))</f>
        <v/>
      </c>
    </row>
    <row r="31" spans="3:12" ht="30" customHeight="1" x14ac:dyDescent="0.2">
      <c r="C31" s="30"/>
      <c r="D31" s="30"/>
      <c r="E31" s="26"/>
      <c r="F31" s="26"/>
      <c r="G31" s="26"/>
      <c r="H31" s="26"/>
      <c r="I31" s="26"/>
      <c r="J31" s="26"/>
      <c r="K31" s="54" t="str">
        <f t="shared" si="0"/>
        <v/>
      </c>
      <c r="L31" s="11" t="str">
        <f>IF(C31="","",COUNTIF(PA!$D$6:$D$2005,Smart!C31))</f>
        <v/>
      </c>
    </row>
    <row r="32" spans="3:12" ht="30" customHeight="1" x14ac:dyDescent="0.2">
      <c r="C32" s="30"/>
      <c r="D32" s="30"/>
      <c r="E32" s="26"/>
      <c r="F32" s="26"/>
      <c r="G32" s="26"/>
      <c r="H32" s="26"/>
      <c r="I32" s="26"/>
      <c r="J32" s="26"/>
      <c r="K32" s="54" t="str">
        <f t="shared" si="0"/>
        <v/>
      </c>
      <c r="L32" s="11" t="str">
        <f>IF(C32="","",COUNTIF(PA!$D$6:$D$2005,Smart!C32))</f>
        <v/>
      </c>
    </row>
    <row r="33" spans="3:12" ht="30" customHeight="1" x14ac:dyDescent="0.2">
      <c r="C33" s="30"/>
      <c r="D33" s="30"/>
      <c r="E33" s="26"/>
      <c r="F33" s="26"/>
      <c r="G33" s="26"/>
      <c r="H33" s="26"/>
      <c r="I33" s="26"/>
      <c r="J33" s="26"/>
      <c r="K33" s="54" t="str">
        <f t="shared" si="0"/>
        <v/>
      </c>
      <c r="L33" s="11" t="str">
        <f>IF(C33="","",COUNTIF(PA!$D$6:$D$2005,Smart!C33))</f>
        <v/>
      </c>
    </row>
    <row r="34" spans="3:12" ht="30" customHeight="1" x14ac:dyDescent="0.2">
      <c r="C34" s="30"/>
      <c r="D34" s="30"/>
      <c r="E34" s="26"/>
      <c r="F34" s="26"/>
      <c r="G34" s="26"/>
      <c r="H34" s="26"/>
      <c r="I34" s="26"/>
      <c r="J34" s="26"/>
      <c r="K34" s="54" t="str">
        <f t="shared" si="0"/>
        <v/>
      </c>
      <c r="L34" s="11" t="str">
        <f>IF(C34="","",COUNTIF(PA!$D$6:$D$2005,Smart!C34))</f>
        <v/>
      </c>
    </row>
    <row r="35" spans="3:12" ht="30" customHeight="1" x14ac:dyDescent="0.2">
      <c r="C35" s="30"/>
      <c r="D35" s="30"/>
      <c r="E35" s="26"/>
      <c r="F35" s="26"/>
      <c r="G35" s="26"/>
      <c r="H35" s="26"/>
      <c r="I35" s="26"/>
      <c r="J35" s="26"/>
      <c r="K35" s="54" t="str">
        <f t="shared" si="0"/>
        <v/>
      </c>
      <c r="L35" s="11" t="str">
        <f>IF(C35="","",COUNTIF(PA!$D$6:$D$2005,Smart!C35))</f>
        <v/>
      </c>
    </row>
    <row r="36" spans="3:12" ht="30" customHeight="1" x14ac:dyDescent="0.2">
      <c r="C36" s="30"/>
      <c r="D36" s="30"/>
      <c r="E36" s="26"/>
      <c r="F36" s="26"/>
      <c r="G36" s="26"/>
      <c r="H36" s="26"/>
      <c r="I36" s="26"/>
      <c r="J36" s="26"/>
      <c r="K36" s="54" t="str">
        <f t="shared" si="0"/>
        <v/>
      </c>
      <c r="L36" s="11" t="str">
        <f>IF(C36="","",COUNTIF(PA!$D$6:$D$2005,Smart!C36))</f>
        <v/>
      </c>
    </row>
    <row r="37" spans="3:12" ht="30" customHeight="1" x14ac:dyDescent="0.2">
      <c r="C37" s="30"/>
      <c r="D37" s="30"/>
      <c r="E37" s="26"/>
      <c r="F37" s="26"/>
      <c r="G37" s="26"/>
      <c r="H37" s="26"/>
      <c r="I37" s="26"/>
      <c r="J37" s="26"/>
      <c r="K37" s="54" t="str">
        <f t="shared" si="0"/>
        <v/>
      </c>
      <c r="L37" s="11" t="str">
        <f>IF(C37="","",COUNTIF(PA!$D$6:$D$2005,Smart!C37))</f>
        <v/>
      </c>
    </row>
    <row r="38" spans="3:12" ht="30" customHeight="1" x14ac:dyDescent="0.2">
      <c r="C38" s="30"/>
      <c r="D38" s="30"/>
      <c r="E38" s="26"/>
      <c r="F38" s="26"/>
      <c r="G38" s="26"/>
      <c r="H38" s="26"/>
      <c r="I38" s="26"/>
      <c r="J38" s="26"/>
      <c r="K38" s="54" t="str">
        <f t="shared" si="0"/>
        <v/>
      </c>
      <c r="L38" s="11" t="str">
        <f>IF(C38="","",COUNTIF(PA!$D$6:$D$2005,Smart!C38))</f>
        <v/>
      </c>
    </row>
    <row r="39" spans="3:12" ht="30" customHeight="1" x14ac:dyDescent="0.2">
      <c r="C39" s="30"/>
      <c r="D39" s="30"/>
      <c r="E39" s="26"/>
      <c r="F39" s="26"/>
      <c r="G39" s="26"/>
      <c r="H39" s="26"/>
      <c r="I39" s="26"/>
      <c r="J39" s="26"/>
      <c r="K39" s="54" t="str">
        <f t="shared" si="0"/>
        <v/>
      </c>
      <c r="L39" s="11" t="str">
        <f>IF(C39="","",COUNTIF(PA!$D$6:$D$2005,Smart!C39))</f>
        <v/>
      </c>
    </row>
    <row r="40" spans="3:12" ht="30" customHeight="1" x14ac:dyDescent="0.2">
      <c r="C40" s="30"/>
      <c r="D40" s="30"/>
      <c r="E40" s="26"/>
      <c r="F40" s="26"/>
      <c r="G40" s="26"/>
      <c r="H40" s="26"/>
      <c r="I40" s="26"/>
      <c r="J40" s="26"/>
      <c r="K40" s="54" t="str">
        <f t="shared" si="0"/>
        <v/>
      </c>
      <c r="L40" s="11" t="str">
        <f>IF(C40="","",COUNTIF(PA!$D$6:$D$2005,Smart!C40))</f>
        <v/>
      </c>
    </row>
    <row r="41" spans="3:12" ht="30" customHeight="1" x14ac:dyDescent="0.2">
      <c r="C41" s="30"/>
      <c r="D41" s="30"/>
      <c r="E41" s="26"/>
      <c r="F41" s="26"/>
      <c r="G41" s="26"/>
      <c r="H41" s="26"/>
      <c r="I41" s="26"/>
      <c r="J41" s="26"/>
      <c r="K41" s="54" t="str">
        <f t="shared" si="0"/>
        <v/>
      </c>
      <c r="L41" s="11" t="str">
        <f>IF(C41="","",COUNTIF(PA!$D$6:$D$2005,Smart!C41))</f>
        <v/>
      </c>
    </row>
    <row r="42" spans="3:12" ht="30" customHeight="1" x14ac:dyDescent="0.2">
      <c r="C42" s="30"/>
      <c r="D42" s="30"/>
      <c r="E42" s="26"/>
      <c r="F42" s="26"/>
      <c r="G42" s="26"/>
      <c r="H42" s="26"/>
      <c r="I42" s="26"/>
      <c r="J42" s="26"/>
      <c r="K42" s="54" t="str">
        <f t="shared" si="0"/>
        <v/>
      </c>
      <c r="L42" s="11" t="str">
        <f>IF(C42="","",COUNTIF(PA!$D$6:$D$2005,Smart!C42))</f>
        <v/>
      </c>
    </row>
    <row r="43" spans="3:12" ht="30" customHeight="1" x14ac:dyDescent="0.2">
      <c r="C43" s="30"/>
      <c r="D43" s="30"/>
      <c r="E43" s="26"/>
      <c r="F43" s="26"/>
      <c r="G43" s="26"/>
      <c r="H43" s="26"/>
      <c r="I43" s="26"/>
      <c r="J43" s="26"/>
      <c r="K43" s="54" t="str">
        <f t="shared" si="0"/>
        <v/>
      </c>
      <c r="L43" s="11" t="str">
        <f>IF(C43="","",COUNTIF(PA!$D$6:$D$2005,Smart!C43))</f>
        <v/>
      </c>
    </row>
    <row r="44" spans="3:12" ht="30" customHeight="1" x14ac:dyDescent="0.2">
      <c r="C44" s="30"/>
      <c r="D44" s="30"/>
      <c r="E44" s="26"/>
      <c r="F44" s="26"/>
      <c r="G44" s="26"/>
      <c r="H44" s="26"/>
      <c r="I44" s="26"/>
      <c r="J44" s="26"/>
      <c r="K44" s="54" t="str">
        <f t="shared" si="0"/>
        <v/>
      </c>
      <c r="L44" s="11" t="str">
        <f>IF(C44="","",COUNTIF(PA!$D$6:$D$2005,Smart!C44))</f>
        <v/>
      </c>
    </row>
    <row r="45" spans="3:12" ht="30" customHeight="1" x14ac:dyDescent="0.2">
      <c r="C45" s="30"/>
      <c r="D45" s="30"/>
      <c r="E45" s="26"/>
      <c r="F45" s="26"/>
      <c r="G45" s="26"/>
      <c r="H45" s="26"/>
      <c r="I45" s="26"/>
      <c r="J45" s="26"/>
      <c r="K45" s="54" t="str">
        <f t="shared" si="0"/>
        <v/>
      </c>
      <c r="L45" s="11" t="str">
        <f>IF(C45="","",COUNTIF(PA!$D$6:$D$2005,Smart!C45))</f>
        <v/>
      </c>
    </row>
    <row r="46" spans="3:12" ht="30" customHeight="1" x14ac:dyDescent="0.2">
      <c r="C46" s="30"/>
      <c r="D46" s="30"/>
      <c r="E46" s="26"/>
      <c r="F46" s="26"/>
      <c r="G46" s="26"/>
      <c r="H46" s="26"/>
      <c r="I46" s="26"/>
      <c r="J46" s="26"/>
      <c r="K46" s="54" t="str">
        <f t="shared" si="0"/>
        <v/>
      </c>
      <c r="L46" s="11" t="str">
        <f>IF(C46="","",COUNTIF(PA!$D$6:$D$2005,Smart!C46))</f>
        <v/>
      </c>
    </row>
    <row r="47" spans="3:12" ht="30" customHeight="1" x14ac:dyDescent="0.2">
      <c r="C47" s="30"/>
      <c r="D47" s="30"/>
      <c r="E47" s="26"/>
      <c r="F47" s="26"/>
      <c r="G47" s="26"/>
      <c r="H47" s="26"/>
      <c r="I47" s="26"/>
      <c r="J47" s="26"/>
      <c r="K47" s="54" t="str">
        <f t="shared" si="0"/>
        <v/>
      </c>
      <c r="L47" s="11" t="str">
        <f>IF(C47="","",COUNTIF(PA!$D$6:$D$2005,Smart!C47))</f>
        <v/>
      </c>
    </row>
    <row r="48" spans="3:12" ht="30" customHeight="1" x14ac:dyDescent="0.2">
      <c r="C48" s="30"/>
      <c r="D48" s="30"/>
      <c r="E48" s="26"/>
      <c r="F48" s="26"/>
      <c r="G48" s="26"/>
      <c r="H48" s="26"/>
      <c r="I48" s="26"/>
      <c r="J48" s="26"/>
      <c r="K48" s="54" t="str">
        <f t="shared" si="0"/>
        <v/>
      </c>
      <c r="L48" s="11" t="str">
        <f>IF(C48="","",COUNTIF(PA!$D$6:$D$2005,Smart!C48))</f>
        <v/>
      </c>
    </row>
    <row r="49" spans="3:12" ht="30" customHeight="1" x14ac:dyDescent="0.2">
      <c r="C49" s="30"/>
      <c r="D49" s="30"/>
      <c r="E49" s="26"/>
      <c r="F49" s="26"/>
      <c r="G49" s="26"/>
      <c r="H49" s="26"/>
      <c r="I49" s="26"/>
      <c r="J49" s="26"/>
      <c r="K49" s="54" t="str">
        <f t="shared" si="0"/>
        <v/>
      </c>
      <c r="L49" s="11" t="str">
        <f>IF(C49="","",COUNTIF(PA!$D$6:$D$2005,Smart!C49))</f>
        <v/>
      </c>
    </row>
    <row r="50" spans="3:12" ht="30" customHeight="1" x14ac:dyDescent="0.2">
      <c r="C50" s="30"/>
      <c r="D50" s="30"/>
      <c r="E50" s="26"/>
      <c r="F50" s="26"/>
      <c r="G50" s="26"/>
      <c r="H50" s="26"/>
      <c r="I50" s="26"/>
      <c r="J50" s="26"/>
      <c r="K50" s="54" t="str">
        <f t="shared" si="0"/>
        <v/>
      </c>
      <c r="L50" s="11" t="str">
        <f>IF(C50="","",COUNTIF(PA!$D$6:$D$2005,Smart!C50))</f>
        <v/>
      </c>
    </row>
    <row r="51" spans="3:12" ht="30" customHeight="1" x14ac:dyDescent="0.2">
      <c r="C51" s="30"/>
      <c r="D51" s="30"/>
      <c r="E51" s="26"/>
      <c r="F51" s="26"/>
      <c r="G51" s="26"/>
      <c r="H51" s="26"/>
      <c r="I51" s="26"/>
      <c r="J51" s="26"/>
      <c r="K51" s="54" t="str">
        <f t="shared" si="0"/>
        <v/>
      </c>
      <c r="L51" s="11" t="str">
        <f>IF(C51="","",COUNTIF(PA!$D$6:$D$2005,Smart!C51))</f>
        <v/>
      </c>
    </row>
    <row r="52" spans="3:12" ht="30" customHeight="1" x14ac:dyDescent="0.2">
      <c r="C52" s="30"/>
      <c r="D52" s="30"/>
      <c r="E52" s="26"/>
      <c r="F52" s="26"/>
      <c r="G52" s="26"/>
      <c r="H52" s="26"/>
      <c r="I52" s="26"/>
      <c r="J52" s="26"/>
      <c r="K52" s="54" t="str">
        <f t="shared" si="0"/>
        <v/>
      </c>
      <c r="L52" s="11" t="str">
        <f>IF(C52="","",COUNTIF(PA!$D$6:$D$2005,Smart!C52))</f>
        <v/>
      </c>
    </row>
    <row r="53" spans="3:12" ht="30" customHeight="1" x14ac:dyDescent="0.2">
      <c r="C53" s="30"/>
      <c r="D53" s="30"/>
      <c r="E53" s="26"/>
      <c r="F53" s="26"/>
      <c r="G53" s="26"/>
      <c r="H53" s="26"/>
      <c r="I53" s="26"/>
      <c r="J53" s="26"/>
      <c r="K53" s="54" t="str">
        <f t="shared" si="0"/>
        <v/>
      </c>
      <c r="L53" s="11" t="str">
        <f>IF(C53="","",COUNTIF(PA!$D$6:$D$2005,Smart!C53))</f>
        <v/>
      </c>
    </row>
    <row r="54" spans="3:12" ht="30" customHeight="1" x14ac:dyDescent="0.2">
      <c r="C54" s="30"/>
      <c r="D54" s="30"/>
      <c r="E54" s="26"/>
      <c r="F54" s="26"/>
      <c r="G54" s="26"/>
      <c r="H54" s="26"/>
      <c r="I54" s="26"/>
      <c r="J54" s="26"/>
      <c r="K54" s="54" t="str">
        <f t="shared" si="0"/>
        <v/>
      </c>
      <c r="L54" s="11" t="str">
        <f>IF(C54="","",COUNTIF(PA!$D$6:$D$2005,Smart!C54))</f>
        <v/>
      </c>
    </row>
    <row r="55" spans="3:12" ht="30" customHeight="1" x14ac:dyDescent="0.2">
      <c r="C55" s="30"/>
      <c r="D55" s="30"/>
      <c r="E55" s="26"/>
      <c r="F55" s="26"/>
      <c r="G55" s="26"/>
      <c r="H55" s="26"/>
      <c r="I55" s="26"/>
      <c r="J55" s="26"/>
      <c r="K55" s="54" t="str">
        <f t="shared" si="0"/>
        <v/>
      </c>
      <c r="L55" s="11" t="str">
        <f>IF(C55="","",COUNTIF(PA!$D$6:$D$2005,Smart!C55))</f>
        <v/>
      </c>
    </row>
    <row r="56" spans="3:12" ht="30" customHeight="1" x14ac:dyDescent="0.2">
      <c r="C56" s="30"/>
      <c r="D56" s="30"/>
      <c r="E56" s="26"/>
      <c r="F56" s="26"/>
      <c r="G56" s="26"/>
      <c r="H56" s="26"/>
      <c r="I56" s="26"/>
      <c r="J56" s="26"/>
      <c r="K56" s="54" t="str">
        <f t="shared" si="0"/>
        <v/>
      </c>
      <c r="L56" s="11" t="str">
        <f>IF(C56="","",COUNTIF(PA!$D$6:$D$2005,Smart!C56))</f>
        <v/>
      </c>
    </row>
    <row r="57" spans="3:12" ht="30" customHeight="1" x14ac:dyDescent="0.2">
      <c r="C57" s="30"/>
      <c r="D57" s="30"/>
      <c r="E57" s="26"/>
      <c r="F57" s="26"/>
      <c r="G57" s="26"/>
      <c r="H57" s="26"/>
      <c r="I57" s="26"/>
      <c r="J57" s="26"/>
      <c r="K57" s="54" t="str">
        <f t="shared" si="0"/>
        <v/>
      </c>
      <c r="L57" s="11" t="str">
        <f>IF(C57="","",COUNTIF(PA!$D$6:$D$2005,Smart!C57))</f>
        <v/>
      </c>
    </row>
    <row r="58" spans="3:12" ht="30" customHeight="1" x14ac:dyDescent="0.2">
      <c r="C58" s="30"/>
      <c r="D58" s="30"/>
      <c r="E58" s="26"/>
      <c r="F58" s="26"/>
      <c r="G58" s="26"/>
      <c r="H58" s="26"/>
      <c r="I58" s="26"/>
      <c r="J58" s="26"/>
      <c r="K58" s="54" t="str">
        <f t="shared" si="0"/>
        <v/>
      </c>
      <c r="L58" s="11" t="str">
        <f>IF(C58="","",COUNTIF(PA!$D$6:$D$2005,Smart!C58))</f>
        <v/>
      </c>
    </row>
    <row r="59" spans="3:12" ht="30" customHeight="1" x14ac:dyDescent="0.2">
      <c r="C59" s="30"/>
      <c r="D59" s="30"/>
      <c r="E59" s="26"/>
      <c r="F59" s="26"/>
      <c r="G59" s="26"/>
      <c r="H59" s="26"/>
      <c r="I59" s="26"/>
      <c r="J59" s="26"/>
      <c r="K59" s="54" t="str">
        <f t="shared" si="0"/>
        <v/>
      </c>
      <c r="L59" s="11" t="str">
        <f>IF(C59="","",COUNTIF(PA!$D$6:$D$2005,Smart!C59))</f>
        <v/>
      </c>
    </row>
    <row r="60" spans="3:12" ht="30" customHeight="1" x14ac:dyDescent="0.2">
      <c r="C60" s="30"/>
      <c r="D60" s="30"/>
      <c r="E60" s="26"/>
      <c r="F60" s="26"/>
      <c r="G60" s="26"/>
      <c r="H60" s="26"/>
      <c r="I60" s="26"/>
      <c r="J60" s="26"/>
      <c r="K60" s="54" t="str">
        <f t="shared" si="0"/>
        <v/>
      </c>
      <c r="L60" s="11" t="str">
        <f>IF(C60="","",COUNTIF(PA!$D$6:$D$2005,Smart!C60))</f>
        <v/>
      </c>
    </row>
    <row r="61" spans="3:12" ht="30" customHeight="1" x14ac:dyDescent="0.2">
      <c r="C61" s="30"/>
      <c r="D61" s="30"/>
      <c r="E61" s="26"/>
      <c r="F61" s="26"/>
      <c r="G61" s="26"/>
      <c r="H61" s="26"/>
      <c r="I61" s="26"/>
      <c r="J61" s="26"/>
      <c r="K61" s="54" t="str">
        <f t="shared" si="0"/>
        <v/>
      </c>
      <c r="L61" s="11" t="str">
        <f>IF(C61="","",COUNTIF(PA!$D$6:$D$2005,Smart!C61))</f>
        <v/>
      </c>
    </row>
    <row r="62" spans="3:12" ht="30" customHeight="1" x14ac:dyDescent="0.2">
      <c r="C62" s="30"/>
      <c r="D62" s="30"/>
      <c r="E62" s="26"/>
      <c r="F62" s="26"/>
      <c r="G62" s="26"/>
      <c r="H62" s="26"/>
      <c r="I62" s="26"/>
      <c r="J62" s="26"/>
      <c r="K62" s="54" t="str">
        <f t="shared" si="0"/>
        <v/>
      </c>
      <c r="L62" s="11" t="str">
        <f>IF(C62="","",COUNTIF(PA!$D$6:$D$2005,Smart!C62))</f>
        <v/>
      </c>
    </row>
    <row r="63" spans="3:12" ht="30" customHeight="1" x14ac:dyDescent="0.2">
      <c r="C63" s="30"/>
      <c r="D63" s="30"/>
      <c r="E63" s="26"/>
      <c r="F63" s="26"/>
      <c r="G63" s="26"/>
      <c r="H63" s="26"/>
      <c r="I63" s="26"/>
      <c r="J63" s="26"/>
      <c r="K63" s="54" t="str">
        <f t="shared" si="0"/>
        <v/>
      </c>
      <c r="L63" s="11" t="str">
        <f>IF(C63="","",COUNTIF(PA!$D$6:$D$2005,Smart!C63))</f>
        <v/>
      </c>
    </row>
    <row r="64" spans="3:12" ht="30" customHeight="1" x14ac:dyDescent="0.2">
      <c r="C64" s="30"/>
      <c r="D64" s="30"/>
      <c r="E64" s="26"/>
      <c r="F64" s="26"/>
      <c r="G64" s="26"/>
      <c r="H64" s="26"/>
      <c r="I64" s="26"/>
      <c r="J64" s="26"/>
      <c r="K64" s="54" t="str">
        <f t="shared" si="0"/>
        <v/>
      </c>
      <c r="L64" s="11" t="str">
        <f>IF(C64="","",COUNTIF(PA!$D$6:$D$2005,Smart!C64))</f>
        <v/>
      </c>
    </row>
    <row r="65" spans="3:12" ht="30" customHeight="1" x14ac:dyDescent="0.2">
      <c r="C65" s="30"/>
      <c r="D65" s="30"/>
      <c r="E65" s="26"/>
      <c r="F65" s="26"/>
      <c r="G65" s="26"/>
      <c r="H65" s="26"/>
      <c r="I65" s="26"/>
      <c r="J65" s="26"/>
      <c r="K65" s="54" t="str">
        <f t="shared" si="0"/>
        <v/>
      </c>
      <c r="L65" s="11" t="str">
        <f>IF(C65="","",COUNTIF(PA!$D$6:$D$2005,Smart!C65))</f>
        <v/>
      </c>
    </row>
    <row r="66" spans="3:12" ht="30" customHeight="1" x14ac:dyDescent="0.2">
      <c r="C66" s="30"/>
      <c r="D66" s="30"/>
      <c r="E66" s="26"/>
      <c r="F66" s="26"/>
      <c r="G66" s="26"/>
      <c r="H66" s="26"/>
      <c r="I66" s="26"/>
      <c r="J66" s="26"/>
      <c r="K66" s="54" t="str">
        <f t="shared" si="0"/>
        <v/>
      </c>
      <c r="L66" s="11" t="str">
        <f>IF(C66="","",COUNTIF(PA!$D$6:$D$2005,Smart!C66))</f>
        <v/>
      </c>
    </row>
    <row r="67" spans="3:12" ht="30" customHeight="1" x14ac:dyDescent="0.2">
      <c r="C67" s="30"/>
      <c r="D67" s="30"/>
      <c r="E67" s="26"/>
      <c r="F67" s="26"/>
      <c r="G67" s="26"/>
      <c r="H67" s="26"/>
      <c r="I67" s="26"/>
      <c r="J67" s="26"/>
      <c r="K67" s="54" t="str">
        <f t="shared" si="0"/>
        <v/>
      </c>
      <c r="L67" s="11" t="str">
        <f>IF(C67="","",COUNTIF(PA!$D$6:$D$2005,Smart!C67))</f>
        <v/>
      </c>
    </row>
    <row r="68" spans="3:12" ht="30" customHeight="1" x14ac:dyDescent="0.2">
      <c r="C68" s="30"/>
      <c r="D68" s="30"/>
      <c r="E68" s="26"/>
      <c r="F68" s="26"/>
      <c r="G68" s="26"/>
      <c r="H68" s="26"/>
      <c r="I68" s="26"/>
      <c r="J68" s="26"/>
      <c r="K68" s="54" t="str">
        <f t="shared" si="0"/>
        <v/>
      </c>
      <c r="L68" s="11" t="str">
        <f>IF(C68="","",COUNTIF(PA!$D$6:$D$2005,Smart!C68))</f>
        <v/>
      </c>
    </row>
    <row r="69" spans="3:12" ht="30" customHeight="1" x14ac:dyDescent="0.2">
      <c r="C69" s="30"/>
      <c r="D69" s="30"/>
      <c r="E69" s="26"/>
      <c r="F69" s="26"/>
      <c r="G69" s="26"/>
      <c r="H69" s="26"/>
      <c r="I69" s="26"/>
      <c r="J69" s="26"/>
      <c r="K69" s="54" t="str">
        <f t="shared" si="0"/>
        <v/>
      </c>
      <c r="L69" s="11" t="str">
        <f>IF(C69="","",COUNTIF(PA!$D$6:$D$2005,Smart!C69))</f>
        <v/>
      </c>
    </row>
    <row r="70" spans="3:12" ht="30" customHeight="1" x14ac:dyDescent="0.2">
      <c r="C70" s="30"/>
      <c r="D70" s="30"/>
      <c r="E70" s="26"/>
      <c r="F70" s="26"/>
      <c r="G70" s="26"/>
      <c r="H70" s="26"/>
      <c r="I70" s="26"/>
      <c r="J70" s="26"/>
      <c r="K70" s="54" t="str">
        <f t="shared" si="0"/>
        <v/>
      </c>
      <c r="L70" s="11" t="str">
        <f>IF(C70="","",COUNTIF(PA!$D$6:$D$2005,Smart!C70))</f>
        <v/>
      </c>
    </row>
    <row r="71" spans="3:12" ht="30" customHeight="1" x14ac:dyDescent="0.2">
      <c r="C71" s="30"/>
      <c r="D71" s="30"/>
      <c r="E71" s="26"/>
      <c r="F71" s="26"/>
      <c r="G71" s="26"/>
      <c r="H71" s="26"/>
      <c r="I71" s="26"/>
      <c r="J71" s="26"/>
      <c r="K71" s="54" t="str">
        <f t="shared" ref="K71:K105" si="1">IF(C71="","",IF(AND(F71="sí",G71="sí",H71="sí",I71="sí",J71="sí"),"Sí","No"))</f>
        <v/>
      </c>
      <c r="L71" s="11" t="str">
        <f>IF(C71="","",COUNTIF(PA!$D$6:$D$2005,Smart!C71))</f>
        <v/>
      </c>
    </row>
    <row r="72" spans="3:12" ht="30" customHeight="1" x14ac:dyDescent="0.2">
      <c r="C72" s="30"/>
      <c r="D72" s="30"/>
      <c r="E72" s="26"/>
      <c r="F72" s="26"/>
      <c r="G72" s="26"/>
      <c r="H72" s="26"/>
      <c r="I72" s="26"/>
      <c r="J72" s="26"/>
      <c r="K72" s="54" t="str">
        <f t="shared" si="1"/>
        <v/>
      </c>
      <c r="L72" s="11" t="str">
        <f>IF(C72="","",COUNTIF(PA!$D$6:$D$2005,Smart!C72))</f>
        <v/>
      </c>
    </row>
    <row r="73" spans="3:12" ht="30" customHeight="1" x14ac:dyDescent="0.2">
      <c r="C73" s="30"/>
      <c r="D73" s="30"/>
      <c r="E73" s="26"/>
      <c r="F73" s="26"/>
      <c r="G73" s="26"/>
      <c r="H73" s="26"/>
      <c r="I73" s="26"/>
      <c r="J73" s="26"/>
      <c r="K73" s="54" t="str">
        <f t="shared" si="1"/>
        <v/>
      </c>
      <c r="L73" s="11" t="str">
        <f>IF(C73="","",COUNTIF(PA!$D$6:$D$2005,Smart!C73))</f>
        <v/>
      </c>
    </row>
    <row r="74" spans="3:12" ht="30" customHeight="1" x14ac:dyDescent="0.2">
      <c r="C74" s="30"/>
      <c r="D74" s="30"/>
      <c r="E74" s="26"/>
      <c r="F74" s="26"/>
      <c r="G74" s="26"/>
      <c r="H74" s="26"/>
      <c r="I74" s="26"/>
      <c r="J74" s="26"/>
      <c r="K74" s="54" t="str">
        <f t="shared" si="1"/>
        <v/>
      </c>
      <c r="L74" s="11" t="str">
        <f>IF(C74="","",COUNTIF(PA!$D$6:$D$2005,Smart!C74))</f>
        <v/>
      </c>
    </row>
    <row r="75" spans="3:12" ht="30" customHeight="1" x14ac:dyDescent="0.2">
      <c r="C75" s="30"/>
      <c r="D75" s="30"/>
      <c r="E75" s="26"/>
      <c r="F75" s="26"/>
      <c r="G75" s="26"/>
      <c r="H75" s="26"/>
      <c r="I75" s="26"/>
      <c r="J75" s="26"/>
      <c r="K75" s="54" t="str">
        <f t="shared" si="1"/>
        <v/>
      </c>
      <c r="L75" s="11" t="str">
        <f>IF(C75="","",COUNTIF(PA!$D$6:$D$2005,Smart!C75))</f>
        <v/>
      </c>
    </row>
    <row r="76" spans="3:12" ht="30" customHeight="1" x14ac:dyDescent="0.2">
      <c r="C76" s="30"/>
      <c r="D76" s="30"/>
      <c r="E76" s="26"/>
      <c r="F76" s="26"/>
      <c r="G76" s="26"/>
      <c r="H76" s="26"/>
      <c r="I76" s="26"/>
      <c r="J76" s="26"/>
      <c r="K76" s="54" t="str">
        <f t="shared" si="1"/>
        <v/>
      </c>
      <c r="L76" s="11" t="str">
        <f>IF(C76="","",COUNTIF(PA!$D$6:$D$2005,Smart!C76))</f>
        <v/>
      </c>
    </row>
    <row r="77" spans="3:12" ht="30" customHeight="1" x14ac:dyDescent="0.2">
      <c r="C77" s="30"/>
      <c r="D77" s="30"/>
      <c r="E77" s="26"/>
      <c r="F77" s="26"/>
      <c r="G77" s="26"/>
      <c r="H77" s="26"/>
      <c r="I77" s="26"/>
      <c r="J77" s="26"/>
      <c r="K77" s="54" t="str">
        <f t="shared" si="1"/>
        <v/>
      </c>
      <c r="L77" s="11" t="str">
        <f>IF(C77="","",COUNTIF(PA!$D$6:$D$2005,Smart!C77))</f>
        <v/>
      </c>
    </row>
    <row r="78" spans="3:12" ht="30" customHeight="1" x14ac:dyDescent="0.2">
      <c r="C78" s="30"/>
      <c r="D78" s="30"/>
      <c r="E78" s="26"/>
      <c r="F78" s="26"/>
      <c r="G78" s="26"/>
      <c r="H78" s="26"/>
      <c r="I78" s="26"/>
      <c r="J78" s="26"/>
      <c r="K78" s="54" t="str">
        <f t="shared" si="1"/>
        <v/>
      </c>
      <c r="L78" s="11" t="str">
        <f>IF(C78="","",COUNTIF(PA!$D$6:$D$2005,Smart!C78))</f>
        <v/>
      </c>
    </row>
    <row r="79" spans="3:12" ht="30" customHeight="1" x14ac:dyDescent="0.2">
      <c r="C79" s="30"/>
      <c r="D79" s="30"/>
      <c r="E79" s="26"/>
      <c r="F79" s="26"/>
      <c r="G79" s="26"/>
      <c r="H79" s="26"/>
      <c r="I79" s="26"/>
      <c r="J79" s="26"/>
      <c r="K79" s="54" t="str">
        <f t="shared" si="1"/>
        <v/>
      </c>
      <c r="L79" s="11" t="str">
        <f>IF(C79="","",COUNTIF(PA!$D$6:$D$2005,Smart!C79))</f>
        <v/>
      </c>
    </row>
    <row r="80" spans="3:12" ht="30" customHeight="1" x14ac:dyDescent="0.2">
      <c r="C80" s="30"/>
      <c r="D80" s="30"/>
      <c r="E80" s="26"/>
      <c r="F80" s="26"/>
      <c r="G80" s="26"/>
      <c r="H80" s="26"/>
      <c r="I80" s="26"/>
      <c r="J80" s="26"/>
      <c r="K80" s="54" t="str">
        <f t="shared" si="1"/>
        <v/>
      </c>
      <c r="L80" s="11" t="str">
        <f>IF(C80="","",COUNTIF(PA!$D$6:$D$2005,Smart!C80))</f>
        <v/>
      </c>
    </row>
    <row r="81" spans="3:12" ht="30" customHeight="1" x14ac:dyDescent="0.2">
      <c r="C81" s="30"/>
      <c r="D81" s="30"/>
      <c r="E81" s="26"/>
      <c r="F81" s="26"/>
      <c r="G81" s="26"/>
      <c r="H81" s="26"/>
      <c r="I81" s="26"/>
      <c r="J81" s="26"/>
      <c r="K81" s="54" t="str">
        <f t="shared" si="1"/>
        <v/>
      </c>
      <c r="L81" s="11" t="str">
        <f>IF(C81="","",COUNTIF(PA!$D$6:$D$2005,Smart!C81))</f>
        <v/>
      </c>
    </row>
    <row r="82" spans="3:12" ht="30" customHeight="1" x14ac:dyDescent="0.2">
      <c r="C82" s="30"/>
      <c r="D82" s="30"/>
      <c r="E82" s="26"/>
      <c r="F82" s="26"/>
      <c r="G82" s="26"/>
      <c r="H82" s="26"/>
      <c r="I82" s="26"/>
      <c r="J82" s="26"/>
      <c r="K82" s="54" t="str">
        <f t="shared" si="1"/>
        <v/>
      </c>
      <c r="L82" s="11" t="str">
        <f>IF(C82="","",COUNTIF(PA!$D$6:$D$2005,Smart!C82))</f>
        <v/>
      </c>
    </row>
    <row r="83" spans="3:12" ht="30" customHeight="1" x14ac:dyDescent="0.2">
      <c r="C83" s="30"/>
      <c r="D83" s="30"/>
      <c r="E83" s="26"/>
      <c r="F83" s="26"/>
      <c r="G83" s="26"/>
      <c r="H83" s="26"/>
      <c r="I83" s="26"/>
      <c r="J83" s="26"/>
      <c r="K83" s="54" t="str">
        <f t="shared" si="1"/>
        <v/>
      </c>
      <c r="L83" s="11" t="str">
        <f>IF(C83="","",COUNTIF(PA!$D$6:$D$2005,Smart!C83))</f>
        <v/>
      </c>
    </row>
    <row r="84" spans="3:12" ht="30" customHeight="1" x14ac:dyDescent="0.2">
      <c r="C84" s="30"/>
      <c r="D84" s="30"/>
      <c r="E84" s="26"/>
      <c r="F84" s="26"/>
      <c r="G84" s="26"/>
      <c r="H84" s="26"/>
      <c r="I84" s="26"/>
      <c r="J84" s="26"/>
      <c r="K84" s="54" t="str">
        <f t="shared" si="1"/>
        <v/>
      </c>
      <c r="L84" s="11" t="str">
        <f>IF(C84="","",COUNTIF(PA!$D$6:$D$2005,Smart!C84))</f>
        <v/>
      </c>
    </row>
    <row r="85" spans="3:12" ht="30" customHeight="1" x14ac:dyDescent="0.2">
      <c r="C85" s="30"/>
      <c r="D85" s="30"/>
      <c r="E85" s="26"/>
      <c r="F85" s="26"/>
      <c r="G85" s="26"/>
      <c r="H85" s="26"/>
      <c r="I85" s="26"/>
      <c r="J85" s="26"/>
      <c r="K85" s="54" t="str">
        <f t="shared" si="1"/>
        <v/>
      </c>
      <c r="L85" s="11" t="str">
        <f>IF(C85="","",COUNTIF(PA!$D$6:$D$2005,Smart!C85))</f>
        <v/>
      </c>
    </row>
    <row r="86" spans="3:12" ht="30" customHeight="1" x14ac:dyDescent="0.2">
      <c r="C86" s="30"/>
      <c r="D86" s="30"/>
      <c r="E86" s="26"/>
      <c r="F86" s="26"/>
      <c r="G86" s="26"/>
      <c r="H86" s="26"/>
      <c r="I86" s="26"/>
      <c r="J86" s="26"/>
      <c r="K86" s="54" t="str">
        <f t="shared" si="1"/>
        <v/>
      </c>
      <c r="L86" s="11" t="str">
        <f>IF(C86="","",COUNTIF(PA!$D$6:$D$2005,Smart!C86))</f>
        <v/>
      </c>
    </row>
    <row r="87" spans="3:12" ht="30" customHeight="1" x14ac:dyDescent="0.2">
      <c r="C87" s="30"/>
      <c r="D87" s="30"/>
      <c r="E87" s="26"/>
      <c r="F87" s="26"/>
      <c r="G87" s="26"/>
      <c r="H87" s="26"/>
      <c r="I87" s="26"/>
      <c r="J87" s="26"/>
      <c r="K87" s="54" t="str">
        <f t="shared" si="1"/>
        <v/>
      </c>
      <c r="L87" s="11" t="str">
        <f>IF(C87="","",COUNTIF(PA!$D$6:$D$2005,Smart!C87))</f>
        <v/>
      </c>
    </row>
    <row r="88" spans="3:12" ht="30" customHeight="1" x14ac:dyDescent="0.2">
      <c r="C88" s="30"/>
      <c r="D88" s="30"/>
      <c r="E88" s="26"/>
      <c r="F88" s="26"/>
      <c r="G88" s="26"/>
      <c r="H88" s="26"/>
      <c r="I88" s="26"/>
      <c r="J88" s="26"/>
      <c r="K88" s="54" t="str">
        <f t="shared" si="1"/>
        <v/>
      </c>
      <c r="L88" s="11" t="str">
        <f>IF(C88="","",COUNTIF(PA!$D$6:$D$2005,Smart!C88))</f>
        <v/>
      </c>
    </row>
    <row r="89" spans="3:12" ht="30" customHeight="1" x14ac:dyDescent="0.2">
      <c r="C89" s="30"/>
      <c r="D89" s="30"/>
      <c r="E89" s="26"/>
      <c r="F89" s="26"/>
      <c r="G89" s="26"/>
      <c r="H89" s="26"/>
      <c r="I89" s="26"/>
      <c r="J89" s="26"/>
      <c r="K89" s="54" t="str">
        <f t="shared" si="1"/>
        <v/>
      </c>
      <c r="L89" s="11" t="str">
        <f>IF(C89="","",COUNTIF(PA!$D$6:$D$2005,Smart!C89))</f>
        <v/>
      </c>
    </row>
    <row r="90" spans="3:12" ht="30" customHeight="1" x14ac:dyDescent="0.2">
      <c r="C90" s="30"/>
      <c r="D90" s="30"/>
      <c r="E90" s="26"/>
      <c r="F90" s="26"/>
      <c r="G90" s="26"/>
      <c r="H90" s="26"/>
      <c r="I90" s="26"/>
      <c r="J90" s="26"/>
      <c r="K90" s="54" t="str">
        <f t="shared" si="1"/>
        <v/>
      </c>
      <c r="L90" s="11" t="str">
        <f>IF(C90="","",COUNTIF(PA!$D$6:$D$2005,Smart!C90))</f>
        <v/>
      </c>
    </row>
    <row r="91" spans="3:12" ht="30" customHeight="1" x14ac:dyDescent="0.2">
      <c r="C91" s="30"/>
      <c r="D91" s="30"/>
      <c r="E91" s="26"/>
      <c r="F91" s="26"/>
      <c r="G91" s="26"/>
      <c r="H91" s="26"/>
      <c r="I91" s="26"/>
      <c r="J91" s="26"/>
      <c r="K91" s="54" t="str">
        <f t="shared" si="1"/>
        <v/>
      </c>
      <c r="L91" s="11" t="str">
        <f>IF(C91="","",COUNTIF(PA!$D$6:$D$2005,Smart!C91))</f>
        <v/>
      </c>
    </row>
    <row r="92" spans="3:12" ht="30" customHeight="1" x14ac:dyDescent="0.2">
      <c r="C92" s="30"/>
      <c r="D92" s="30"/>
      <c r="E92" s="26"/>
      <c r="F92" s="26"/>
      <c r="G92" s="26"/>
      <c r="H92" s="26"/>
      <c r="I92" s="26"/>
      <c r="J92" s="26"/>
      <c r="K92" s="54" t="str">
        <f t="shared" si="1"/>
        <v/>
      </c>
      <c r="L92" s="11" t="str">
        <f>IF(C92="","",COUNTIF(PA!$D$6:$D$2005,Smart!C92))</f>
        <v/>
      </c>
    </row>
    <row r="93" spans="3:12" ht="30" customHeight="1" x14ac:dyDescent="0.2">
      <c r="C93" s="30"/>
      <c r="D93" s="30"/>
      <c r="E93" s="26"/>
      <c r="F93" s="26"/>
      <c r="G93" s="26"/>
      <c r="H93" s="26"/>
      <c r="I93" s="26"/>
      <c r="J93" s="26"/>
      <c r="K93" s="54" t="str">
        <f t="shared" si="1"/>
        <v/>
      </c>
      <c r="L93" s="11" t="str">
        <f>IF(C93="","",COUNTIF(PA!$D$6:$D$2005,Smart!C93))</f>
        <v/>
      </c>
    </row>
    <row r="94" spans="3:12" ht="30" customHeight="1" x14ac:dyDescent="0.2">
      <c r="C94" s="30"/>
      <c r="D94" s="30"/>
      <c r="E94" s="26"/>
      <c r="F94" s="26"/>
      <c r="G94" s="26"/>
      <c r="H94" s="26"/>
      <c r="I94" s="26"/>
      <c r="J94" s="26"/>
      <c r="K94" s="54" t="str">
        <f t="shared" si="1"/>
        <v/>
      </c>
      <c r="L94" s="11" t="str">
        <f>IF(C94="","",COUNTIF(PA!$D$6:$D$2005,Smart!C94))</f>
        <v/>
      </c>
    </row>
    <row r="95" spans="3:12" ht="30" customHeight="1" x14ac:dyDescent="0.2">
      <c r="C95" s="30"/>
      <c r="D95" s="30"/>
      <c r="E95" s="26"/>
      <c r="F95" s="26"/>
      <c r="G95" s="26"/>
      <c r="H95" s="26"/>
      <c r="I95" s="26"/>
      <c r="J95" s="26"/>
      <c r="K95" s="54" t="str">
        <f t="shared" si="1"/>
        <v/>
      </c>
      <c r="L95" s="11" t="str">
        <f>IF(C95="","",COUNTIF(PA!$D$6:$D$2005,Smart!C95))</f>
        <v/>
      </c>
    </row>
    <row r="96" spans="3:12" ht="30" customHeight="1" x14ac:dyDescent="0.2">
      <c r="C96" s="30"/>
      <c r="D96" s="30"/>
      <c r="E96" s="26"/>
      <c r="F96" s="26"/>
      <c r="G96" s="26"/>
      <c r="H96" s="26"/>
      <c r="I96" s="26"/>
      <c r="J96" s="26"/>
      <c r="K96" s="54" t="str">
        <f t="shared" si="1"/>
        <v/>
      </c>
      <c r="L96" s="11" t="str">
        <f>IF(C96="","",COUNTIF(PA!$D$6:$D$2005,Smart!C96))</f>
        <v/>
      </c>
    </row>
    <row r="97" spans="3:12" ht="30" customHeight="1" x14ac:dyDescent="0.2">
      <c r="C97" s="30"/>
      <c r="D97" s="30"/>
      <c r="E97" s="26"/>
      <c r="F97" s="26"/>
      <c r="G97" s="26"/>
      <c r="H97" s="26"/>
      <c r="I97" s="26"/>
      <c r="J97" s="26"/>
      <c r="K97" s="54" t="str">
        <f t="shared" si="1"/>
        <v/>
      </c>
      <c r="L97" s="11" t="str">
        <f>IF(C97="","",COUNTIF(PA!$D$6:$D$2005,Smart!C97))</f>
        <v/>
      </c>
    </row>
    <row r="98" spans="3:12" ht="30" customHeight="1" x14ac:dyDescent="0.2">
      <c r="C98" s="30"/>
      <c r="D98" s="30"/>
      <c r="E98" s="26"/>
      <c r="F98" s="26"/>
      <c r="G98" s="26"/>
      <c r="H98" s="26"/>
      <c r="I98" s="26"/>
      <c r="J98" s="26"/>
      <c r="K98" s="54" t="str">
        <f t="shared" si="1"/>
        <v/>
      </c>
      <c r="L98" s="11" t="str">
        <f>IF(C98="","",COUNTIF(PA!$D$6:$D$2005,Smart!C98))</f>
        <v/>
      </c>
    </row>
    <row r="99" spans="3:12" ht="30" customHeight="1" x14ac:dyDescent="0.2">
      <c r="C99" s="30"/>
      <c r="D99" s="30"/>
      <c r="E99" s="26"/>
      <c r="F99" s="26"/>
      <c r="G99" s="26"/>
      <c r="H99" s="26"/>
      <c r="I99" s="26"/>
      <c r="J99" s="26"/>
      <c r="K99" s="54" t="str">
        <f t="shared" si="1"/>
        <v/>
      </c>
      <c r="L99" s="11" t="str">
        <f>IF(C99="","",COUNTIF(PA!$D$6:$D$2005,Smart!C99))</f>
        <v/>
      </c>
    </row>
    <row r="100" spans="3:12" ht="30" customHeight="1" x14ac:dyDescent="0.2">
      <c r="C100" s="30"/>
      <c r="D100" s="30"/>
      <c r="E100" s="26"/>
      <c r="F100" s="26"/>
      <c r="G100" s="26"/>
      <c r="H100" s="26"/>
      <c r="I100" s="26"/>
      <c r="J100" s="26"/>
      <c r="K100" s="54" t="str">
        <f t="shared" si="1"/>
        <v/>
      </c>
      <c r="L100" s="11" t="str">
        <f>IF(C100="","",COUNTIF(PA!$D$6:$D$2005,Smart!C100))</f>
        <v/>
      </c>
    </row>
    <row r="101" spans="3:12" ht="30" customHeight="1" x14ac:dyDescent="0.2">
      <c r="C101" s="30"/>
      <c r="D101" s="30"/>
      <c r="E101" s="26"/>
      <c r="F101" s="26"/>
      <c r="G101" s="26"/>
      <c r="H101" s="26"/>
      <c r="I101" s="26"/>
      <c r="J101" s="26"/>
      <c r="K101" s="54" t="str">
        <f t="shared" si="1"/>
        <v/>
      </c>
      <c r="L101" s="11" t="str">
        <f>IF(C101="","",COUNTIF(PA!$D$6:$D$2005,Smart!C101))</f>
        <v/>
      </c>
    </row>
    <row r="102" spans="3:12" ht="30" customHeight="1" x14ac:dyDescent="0.2">
      <c r="C102" s="30"/>
      <c r="D102" s="30"/>
      <c r="E102" s="26"/>
      <c r="F102" s="26"/>
      <c r="G102" s="26"/>
      <c r="H102" s="26"/>
      <c r="I102" s="26"/>
      <c r="J102" s="26"/>
      <c r="K102" s="54" t="str">
        <f t="shared" si="1"/>
        <v/>
      </c>
      <c r="L102" s="11" t="str">
        <f>IF(C102="","",COUNTIF(PA!$D$6:$D$2005,Smart!C102))</f>
        <v/>
      </c>
    </row>
    <row r="103" spans="3:12" ht="30" customHeight="1" x14ac:dyDescent="0.2">
      <c r="C103" s="30"/>
      <c r="D103" s="30"/>
      <c r="E103" s="26"/>
      <c r="F103" s="26"/>
      <c r="G103" s="26"/>
      <c r="H103" s="26"/>
      <c r="I103" s="26"/>
      <c r="J103" s="26"/>
      <c r="K103" s="54" t="str">
        <f t="shared" si="1"/>
        <v/>
      </c>
      <c r="L103" s="11" t="str">
        <f>IF(C103="","",COUNTIF(PA!$D$6:$D$2005,Smart!C103))</f>
        <v/>
      </c>
    </row>
    <row r="104" spans="3:12" ht="30" customHeight="1" x14ac:dyDescent="0.2">
      <c r="C104" s="30"/>
      <c r="D104" s="30"/>
      <c r="E104" s="26"/>
      <c r="F104" s="26"/>
      <c r="G104" s="26"/>
      <c r="H104" s="26"/>
      <c r="I104" s="26"/>
      <c r="J104" s="26"/>
      <c r="K104" s="54" t="str">
        <f t="shared" si="1"/>
        <v/>
      </c>
      <c r="L104" s="11" t="str">
        <f>IF(C104="","",COUNTIF(PA!$D$6:$D$2005,Smart!C104))</f>
        <v/>
      </c>
    </row>
    <row r="105" spans="3:12" ht="30" customHeight="1" x14ac:dyDescent="0.2">
      <c r="C105" s="30"/>
      <c r="D105" s="30"/>
      <c r="E105" s="26"/>
      <c r="F105" s="26"/>
      <c r="G105" s="26"/>
      <c r="H105" s="26"/>
      <c r="I105" s="26"/>
      <c r="J105" s="26"/>
      <c r="K105" s="54" t="str">
        <f t="shared" si="1"/>
        <v/>
      </c>
      <c r="L105" s="11" t="str">
        <f>IF(C105="","",COUNTIF(PA!$D$6:$D$2005,Smart!C105))</f>
        <v/>
      </c>
    </row>
  </sheetData>
  <sheetProtection formatCells="0" formatColumns="0" formatRows="0" insertColumns="0" insertRows="0" insertHyperlinks="0" sort="0" autoFilter="0" pivotTables="0"/>
  <autoFilter ref="C5:K105" xr:uid="{5DDB8114-CCB5-4926-9F0A-A10757B47ACD}"/>
  <conditionalFormatting sqref="F6:K105">
    <cfRule type="containsText" dxfId="15" priority="1" operator="containsText" text="No">
      <formula>NOT(ISERROR(SEARCH("No",F6)))</formula>
    </cfRule>
    <cfRule type="containsText" dxfId="14" priority="2" operator="containsText" text="Sí">
      <formula>NOT(ISERROR(SEARCH("Sí",F6)))</formula>
    </cfRule>
  </conditionalFormatting>
  <dataValidations count="2">
    <dataValidation type="list" allowBlank="1" showInputMessage="1" showErrorMessage="1" sqref="E6:E105" xr:uid="{697D45A0-E5CC-485E-BB02-935CBF2D7E4C}">
      <formula1>area</formula1>
    </dataValidation>
    <dataValidation type="list" allowBlank="1" showInputMessage="1" showErrorMessage="1" sqref="F6:J105" xr:uid="{52CC07BC-5F72-4A96-95E0-6C82C5767C08}">
      <formula1>"Sí,No"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DE672-98D4-4D12-8DC9-75C55B6C7377}">
  <dimension ref="B1:U2000"/>
  <sheetViews>
    <sheetView showGridLines="0" topLeftCell="F1" zoomScale="118" zoomScaleNormal="118" zoomScalePageLayoutView="80" workbookViewId="0">
      <pane ySplit="5" topLeftCell="A6" activePane="bottomLeft" state="frozen"/>
      <selection activeCell="C3" sqref="C3"/>
      <selection pane="bottomLeft" activeCell="L8" sqref="L8:L16"/>
    </sheetView>
  </sheetViews>
  <sheetFormatPr baseColWidth="10" defaultColWidth="11" defaultRowHeight="15" x14ac:dyDescent="0.2"/>
  <cols>
    <col min="1" max="1" width="2.1640625" style="23" customWidth="1"/>
    <col min="2" max="2" width="1.33203125" style="37" customWidth="1"/>
    <col min="3" max="3" width="45.6640625" style="46" customWidth="1"/>
    <col min="4" max="4" width="12.6640625" style="24" customWidth="1"/>
    <col min="5" max="5" width="24.6640625" style="28" customWidth="1"/>
    <col min="6" max="6" width="12.83203125" style="31" customWidth="1"/>
    <col min="7" max="7" width="14.6640625" style="31" customWidth="1"/>
    <col min="8" max="8" width="14.6640625" style="39" customWidth="1"/>
    <col min="9" max="10" width="18.6640625" style="31" customWidth="1"/>
    <col min="11" max="11" width="12.6640625" style="39" customWidth="1"/>
    <col min="12" max="12" width="30.6640625" style="37" customWidth="1"/>
    <col min="13" max="18" width="10.6640625" style="11" customWidth="1"/>
    <col min="19" max="21" width="10.6640625" style="18" customWidth="1"/>
    <col min="22" max="23" width="10.6640625" style="23" customWidth="1"/>
    <col min="24" max="16384" width="11" style="23"/>
  </cols>
  <sheetData>
    <row r="1" spans="2:21" s="50" customFormat="1" ht="39" customHeight="1" x14ac:dyDescent="0.2">
      <c r="C1" s="102"/>
      <c r="E1" s="103"/>
      <c r="F1" s="56"/>
      <c r="G1" s="56"/>
      <c r="H1" s="56"/>
      <c r="I1" s="56"/>
      <c r="J1" s="56"/>
      <c r="K1" s="56"/>
      <c r="M1" s="59"/>
      <c r="N1" s="59"/>
      <c r="O1" s="59"/>
      <c r="P1" s="59"/>
      <c r="Q1" s="59"/>
      <c r="R1" s="59"/>
      <c r="S1" s="59"/>
      <c r="T1" s="59"/>
      <c r="U1" s="59"/>
    </row>
    <row r="2" spans="2:21" s="97" customFormat="1" ht="30" customHeight="1" x14ac:dyDescent="0.2">
      <c r="C2" s="99"/>
      <c r="E2" s="100"/>
      <c r="F2" s="101"/>
      <c r="G2" s="101"/>
      <c r="H2" s="101"/>
      <c r="I2" s="101"/>
      <c r="J2" s="101"/>
      <c r="K2" s="101"/>
      <c r="M2" s="94"/>
      <c r="N2" s="94"/>
      <c r="O2" s="94"/>
      <c r="P2" s="94"/>
      <c r="Q2" s="94"/>
      <c r="R2" s="94"/>
      <c r="S2" s="94"/>
      <c r="T2" s="94"/>
      <c r="U2" s="94"/>
    </row>
    <row r="3" spans="2:21" s="24" customFormat="1" ht="45" customHeight="1" x14ac:dyDescent="0.2">
      <c r="C3" s="43"/>
      <c r="E3" s="28"/>
      <c r="F3" s="31"/>
      <c r="G3" s="31"/>
      <c r="H3" s="31"/>
      <c r="I3" s="31"/>
      <c r="J3" s="31"/>
      <c r="K3" s="31"/>
      <c r="M3" s="10"/>
      <c r="N3" s="10"/>
      <c r="O3" s="10"/>
      <c r="P3" s="10"/>
      <c r="Q3" s="10"/>
      <c r="R3" s="10"/>
      <c r="S3" s="10"/>
      <c r="T3" s="10"/>
      <c r="U3" s="10"/>
    </row>
    <row r="4" spans="2:21" ht="15" customHeight="1" thickBot="1" x14ac:dyDescent="0.25">
      <c r="B4" s="23"/>
      <c r="C4" s="44"/>
      <c r="D4" s="23"/>
      <c r="E4" s="29"/>
      <c r="F4" s="32"/>
      <c r="G4" s="32"/>
      <c r="H4" s="32"/>
      <c r="I4" s="32"/>
      <c r="J4" s="32"/>
      <c r="K4" s="32"/>
      <c r="L4" s="23"/>
      <c r="M4" s="18"/>
      <c r="N4" s="18"/>
      <c r="O4" s="18"/>
      <c r="P4" s="18"/>
      <c r="Q4" s="18"/>
      <c r="R4" s="18"/>
    </row>
    <row r="5" spans="2:21" s="32" customFormat="1" ht="48.75" customHeight="1" thickTop="1" thickBot="1" x14ac:dyDescent="0.25">
      <c r="C5" s="36" t="s">
        <v>69</v>
      </c>
      <c r="D5" s="33" t="s">
        <v>71</v>
      </c>
      <c r="E5" s="33" t="s">
        <v>72</v>
      </c>
      <c r="F5" s="33" t="s">
        <v>75</v>
      </c>
      <c r="G5" s="33" t="s">
        <v>73</v>
      </c>
      <c r="H5" s="33" t="s">
        <v>2</v>
      </c>
      <c r="I5" s="33" t="s">
        <v>69</v>
      </c>
      <c r="J5" s="33" t="s">
        <v>74</v>
      </c>
      <c r="K5" s="33" t="s">
        <v>3</v>
      </c>
      <c r="L5" s="33" t="s">
        <v>78</v>
      </c>
      <c r="M5" s="42"/>
      <c r="N5" s="42"/>
      <c r="O5" s="42"/>
      <c r="P5" s="42"/>
      <c r="Q5" s="42"/>
      <c r="R5" s="42"/>
      <c r="S5" s="42"/>
      <c r="T5" s="42"/>
      <c r="U5" s="42"/>
    </row>
    <row r="6" spans="2:21" ht="30" customHeight="1" thickTop="1" x14ac:dyDescent="0.2">
      <c r="C6" s="45" t="str">
        <f>IF(Smart!C6="","",Smart!C6)</f>
        <v>Fortalecer la satisfacción del cliente</v>
      </c>
      <c r="D6" s="25" t="s">
        <v>77</v>
      </c>
      <c r="E6" s="30" t="s">
        <v>93</v>
      </c>
      <c r="F6" s="34">
        <v>12</v>
      </c>
      <c r="G6" s="35">
        <v>45809</v>
      </c>
      <c r="H6" s="38">
        <f>IF(OR(F6="",G6=""),"",G6+(F6*30))</f>
        <v>46169</v>
      </c>
      <c r="I6" s="34">
        <v>0.95</v>
      </c>
      <c r="J6" s="34">
        <v>0.95</v>
      </c>
      <c r="K6" s="40">
        <f>IF(OR(E6="",I6="",J6=""),"",IF(E6="cuanto más pequeño mejor",I6/J6,J6/I6))</f>
        <v>1</v>
      </c>
      <c r="L6" s="41" t="str">
        <f>IF(K6="","",IF(K6&lt;1,"Debajo de la Meta",IF(K6&gt;1,"Encima de la Meta","Meta Alcanzada")))</f>
        <v>Meta Alcanzada</v>
      </c>
      <c r="M6" s="11" t="str">
        <f>IFERROR(VLOOKUP(C6,Smart!$C$6:$E$105,3,0),"")</f>
        <v>Logística</v>
      </c>
    </row>
    <row r="7" spans="2:21" ht="30" customHeight="1" x14ac:dyDescent="0.2">
      <c r="C7" s="45" t="str">
        <f>IF(Smart!C7="","",Smart!C7)</f>
        <v>Garantizar el uso responsable y estratégico de los recursos financieros</v>
      </c>
      <c r="D7" s="25" t="s">
        <v>77</v>
      </c>
      <c r="E7" s="30" t="s">
        <v>93</v>
      </c>
      <c r="F7" s="34">
        <v>6</v>
      </c>
      <c r="G7" s="35">
        <v>45809</v>
      </c>
      <c r="H7" s="38">
        <f t="shared" ref="H7:H70" si="0">IF(OR(F7="",G7=""),"",G7+(F7*30))</f>
        <v>45989</v>
      </c>
      <c r="I7" s="34">
        <v>0.98</v>
      </c>
      <c r="J7" s="34">
        <v>1</v>
      </c>
      <c r="K7" s="40">
        <f t="shared" ref="K7:K14" si="1">IF(OR(E7="",I7="",J7=""),"",IF(E7="cuanto más pequeño mejor",I7/J7,J7/I7))</f>
        <v>1.0204081632653061</v>
      </c>
      <c r="L7" s="41" t="str">
        <f t="shared" ref="L7:L70" si="2">IF(K7="","",IF(K7&lt;1,"Debajo de la Meta",IF(K7&gt;1,"Encima de la Meta","Meta Alcanzada")))</f>
        <v>Encima de la Meta</v>
      </c>
      <c r="M7" s="11" t="str">
        <f>IFERROR(VLOOKUP(C7,Smart!$C$6:$E$105,3,0),"")</f>
        <v>Compras</v>
      </c>
    </row>
    <row r="8" spans="2:21" ht="30" customHeight="1" x14ac:dyDescent="0.2">
      <c r="C8" s="45" t="str">
        <f>IF(Smart!C8="","",Smart!C8)</f>
        <v>Reducir pérdidas económicas directas en la organización</v>
      </c>
      <c r="D8" s="25" t="s">
        <v>77</v>
      </c>
      <c r="E8" s="30" t="s">
        <v>96</v>
      </c>
      <c r="F8" s="34">
        <v>12</v>
      </c>
      <c r="G8" s="35">
        <v>45809</v>
      </c>
      <c r="H8" s="38">
        <f t="shared" si="0"/>
        <v>46169</v>
      </c>
      <c r="I8" s="34">
        <v>0.5</v>
      </c>
      <c r="J8" s="34">
        <v>0.65</v>
      </c>
      <c r="K8" s="40">
        <f t="shared" si="1"/>
        <v>1.3</v>
      </c>
      <c r="L8" s="41" t="str">
        <f>IF(K8="","",IF(K8&lt;1,"Encima de la Meta",IF(K8&gt;1,"Debajo de la Meta","Meta Alcanzada")))</f>
        <v>Debajo de la Meta</v>
      </c>
      <c r="M8" s="11" t="str">
        <f>IFERROR(VLOOKUP(C8,Smart!$C$6:$E$105,3,0),"")</f>
        <v>Finanzas</v>
      </c>
    </row>
    <row r="9" spans="2:21" ht="30" customHeight="1" x14ac:dyDescent="0.2">
      <c r="C9" s="45" t="str">
        <f>IF(Smart!C9="","",Smart!C9)</f>
        <v>Fortalecer y desarrollar las competencias laborales del capital humano</v>
      </c>
      <c r="D9" s="25" t="s">
        <v>42</v>
      </c>
      <c r="E9" s="30" t="s">
        <v>93</v>
      </c>
      <c r="F9" s="34">
        <v>12</v>
      </c>
      <c r="G9" s="35">
        <v>45809</v>
      </c>
      <c r="H9" s="38">
        <f t="shared" si="0"/>
        <v>46169</v>
      </c>
      <c r="I9" s="34">
        <v>15</v>
      </c>
      <c r="J9" s="34">
        <v>10</v>
      </c>
      <c r="K9" s="40">
        <f t="shared" si="1"/>
        <v>0.66666666666666663</v>
      </c>
      <c r="L9" s="41" t="str">
        <f t="shared" si="2"/>
        <v>Debajo de la Meta</v>
      </c>
      <c r="M9" s="11" t="str">
        <f>IFERROR(VLOOKUP(C9,Smart!$C$6:$E$105,3,0),"")</f>
        <v>Recursos Humanos</v>
      </c>
      <c r="N9" s="11" t="str">
        <f>L9</f>
        <v>Debajo de la Meta</v>
      </c>
    </row>
    <row r="10" spans="2:21" ht="30" customHeight="1" x14ac:dyDescent="0.2">
      <c r="C10" s="45" t="str">
        <f>IF(Smart!C10="","",Smart!C10)</f>
        <v>Incrementar la productividad y competitividad de la organización</v>
      </c>
      <c r="D10" s="25" t="s">
        <v>77</v>
      </c>
      <c r="E10" s="30" t="s">
        <v>93</v>
      </c>
      <c r="F10" s="34">
        <v>12</v>
      </c>
      <c r="G10" s="35">
        <v>45809</v>
      </c>
      <c r="H10" s="38">
        <f t="shared" si="0"/>
        <v>46169</v>
      </c>
      <c r="I10" s="34">
        <v>0.9</v>
      </c>
      <c r="J10" s="34">
        <v>0.76</v>
      </c>
      <c r="K10" s="40">
        <f t="shared" si="1"/>
        <v>0.84444444444444444</v>
      </c>
      <c r="L10" s="41" t="str">
        <f t="shared" si="2"/>
        <v>Debajo de la Meta</v>
      </c>
      <c r="M10" s="11" t="str">
        <f>IFERROR(VLOOKUP(C10,Smart!$C$6:$E$105,3,0),"")</f>
        <v>Operaciones</v>
      </c>
    </row>
    <row r="11" spans="2:21" ht="30" customHeight="1" x14ac:dyDescent="0.2">
      <c r="C11" s="45" t="str">
        <f>IF(Smart!C11="","",Smart!C11)</f>
        <v>Incrementar la productividad y competitividad de la organización</v>
      </c>
      <c r="D11" s="25" t="s">
        <v>42</v>
      </c>
      <c r="E11" s="30" t="s">
        <v>96</v>
      </c>
      <c r="F11" s="34">
        <v>6</v>
      </c>
      <c r="G11" s="35">
        <v>45809</v>
      </c>
      <c r="H11" s="38">
        <f t="shared" si="0"/>
        <v>45989</v>
      </c>
      <c r="I11" s="34">
        <v>70</v>
      </c>
      <c r="J11" s="34">
        <v>100</v>
      </c>
      <c r="K11" s="40">
        <f t="shared" si="1"/>
        <v>1.4285714285714286</v>
      </c>
      <c r="L11" s="41" t="str">
        <f>IF(K11="","",IF(K11&lt;1,"Encima de la Meta",IF(K11&gt;1,"Debajo de la Meta","Meta Alcanzada")))</f>
        <v>Debajo de la Meta</v>
      </c>
      <c r="M11" s="11" t="str">
        <f>IFERROR(VLOOKUP(C11,Smart!$C$6:$E$105,3,0),"")</f>
        <v>Operaciones</v>
      </c>
    </row>
    <row r="12" spans="2:21" ht="30" customHeight="1" x14ac:dyDescent="0.2">
      <c r="C12" s="45" t="str">
        <f>IF(Smart!C12="","",Smart!C12)</f>
        <v>Reducir pérdidas por fallas operativas y paros no programados</v>
      </c>
      <c r="D12" s="25" t="s">
        <v>4</v>
      </c>
      <c r="E12" s="30" t="s">
        <v>93</v>
      </c>
      <c r="F12" s="34">
        <v>12</v>
      </c>
      <c r="G12" s="35">
        <v>45809</v>
      </c>
      <c r="H12" s="38">
        <f t="shared" si="0"/>
        <v>46169</v>
      </c>
      <c r="I12" s="34">
        <v>0.9</v>
      </c>
      <c r="J12" s="34">
        <v>0.7</v>
      </c>
      <c r="K12" s="40">
        <f t="shared" si="1"/>
        <v>0.77777777777777768</v>
      </c>
      <c r="L12" s="41" t="str">
        <f t="shared" si="2"/>
        <v>Debajo de la Meta</v>
      </c>
      <c r="M12" s="11" t="str">
        <f>IFERROR(VLOOKUP(C12,Smart!$C$6:$E$105,3,0),"")</f>
        <v>Mantenimiento</v>
      </c>
    </row>
    <row r="13" spans="2:21" ht="30" customHeight="1" x14ac:dyDescent="0.2">
      <c r="C13" s="45" t="str">
        <f>IF(Smart!C13="","",Smart!C13)</f>
        <v>Fortalecer el reconocimiento de la marca en el país</v>
      </c>
      <c r="D13" s="25" t="s">
        <v>42</v>
      </c>
      <c r="E13" s="30" t="s">
        <v>93</v>
      </c>
      <c r="F13" s="34">
        <v>12</v>
      </c>
      <c r="G13" s="35">
        <v>45809</v>
      </c>
      <c r="H13" s="38">
        <f t="shared" si="0"/>
        <v>46169</v>
      </c>
      <c r="I13" s="34">
        <v>20000</v>
      </c>
      <c r="J13" s="34">
        <v>15000</v>
      </c>
      <c r="K13" s="40">
        <f t="shared" si="1"/>
        <v>0.75</v>
      </c>
      <c r="L13" s="41" t="str">
        <f t="shared" si="2"/>
        <v>Debajo de la Meta</v>
      </c>
      <c r="M13" s="11" t="str">
        <f>IFERROR(VLOOKUP(C13,Smart!$C$6:$E$105,3,0),"")</f>
        <v>Marketing</v>
      </c>
    </row>
    <row r="14" spans="2:21" ht="30" customHeight="1" x14ac:dyDescent="0.2">
      <c r="C14" s="45" t="str">
        <f>IF(Smart!C14="","",Smart!C14)</f>
        <v>Incrementar el ingreso monetario de la organización</v>
      </c>
      <c r="D14" s="25" t="s">
        <v>77</v>
      </c>
      <c r="E14" s="30" t="s">
        <v>93</v>
      </c>
      <c r="F14" s="34">
        <v>12</v>
      </c>
      <c r="G14" s="35">
        <v>45809</v>
      </c>
      <c r="H14" s="38">
        <f>IF(OR(F14="",G14=""),"",G14+(F14*30))</f>
        <v>46169</v>
      </c>
      <c r="I14" s="34">
        <v>0.2</v>
      </c>
      <c r="J14" s="34">
        <v>0.15</v>
      </c>
      <c r="K14" s="40">
        <f t="shared" si="1"/>
        <v>0.74999999999999989</v>
      </c>
      <c r="L14" s="41" t="str">
        <f t="shared" si="2"/>
        <v>Debajo de la Meta</v>
      </c>
      <c r="M14" s="11" t="str">
        <f>IFERROR(VLOOKUP(C14,Smart!$C$6:$E$105,3,0),"")</f>
        <v>Ventas</v>
      </c>
    </row>
    <row r="15" spans="2:21" ht="30" customHeight="1" x14ac:dyDescent="0.2">
      <c r="C15" s="45" t="str">
        <f>IF(Smart!C15="","",Smart!C15)</f>
        <v>Fortalecer la satisfacción del cliente</v>
      </c>
      <c r="D15" s="25" t="s">
        <v>42</v>
      </c>
      <c r="E15" s="30" t="s">
        <v>96</v>
      </c>
      <c r="F15" s="34">
        <v>6</v>
      </c>
      <c r="G15" s="35">
        <v>45809</v>
      </c>
      <c r="H15" s="38">
        <f>IF(OR(F15="",G15=""),"",G15+(F15*30))</f>
        <v>45989</v>
      </c>
      <c r="I15" s="34">
        <v>3</v>
      </c>
      <c r="J15" s="34">
        <v>10</v>
      </c>
      <c r="K15" s="40">
        <f t="shared" ref="K15" si="3">IF(OR(E15="",I15="",J15=""),"",IF(E15="cuanto más pequeño mejor",I15/J15,J15/I15))</f>
        <v>3.3333333333333335</v>
      </c>
      <c r="L15" s="41" t="str">
        <f>IF(K15="","",IF(K15&lt;1,"Encima de la Meta",IF(K15&gt;1,"Debajo de la Meta","Meta Alcanzada")))</f>
        <v>Debajo de la Meta</v>
      </c>
      <c r="M15" s="11" t="str">
        <f>IFERROR(VLOOKUP(C15,Smart!$C$6:$E$105,3,0),"")</f>
        <v>Logística</v>
      </c>
    </row>
    <row r="16" spans="2:21" ht="30" customHeight="1" x14ac:dyDescent="0.2">
      <c r="C16" s="45" t="str">
        <f>IF(Smart!C16="","",Smart!C16)</f>
        <v>Reducir pérdidas económicas directas en la organización</v>
      </c>
      <c r="D16" s="25" t="s">
        <v>77</v>
      </c>
      <c r="E16" s="30" t="s">
        <v>96</v>
      </c>
      <c r="F16" s="34">
        <v>12</v>
      </c>
      <c r="G16" s="35">
        <v>45809</v>
      </c>
      <c r="H16" s="38">
        <f t="shared" ref="H16:H18" si="4">IF(OR(F16="",G16=""),"",G16+(F16*30))</f>
        <v>46169</v>
      </c>
      <c r="I16" s="34">
        <v>0.1</v>
      </c>
      <c r="J16" s="34">
        <v>0.25</v>
      </c>
      <c r="K16" s="40">
        <f t="shared" ref="K16:K79" si="5">IF(OR(E16="",I16="",J16=""),"",IF(E16="cuanto más pequeño mejor",I16/J16,J16/I16))</f>
        <v>2.5</v>
      </c>
      <c r="L16" s="41" t="str">
        <f>IF(K16="","",IF(K16&lt;1,"Encima de la Meta",IF(K16&gt;1,"Debajo de la Meta","Meta Alcanzada")))</f>
        <v>Debajo de la Meta</v>
      </c>
      <c r="M16" s="11" t="str">
        <f>IFERROR(VLOOKUP(C16,Smart!$C$6:$E$105,3,0),"")</f>
        <v>Finanzas</v>
      </c>
    </row>
    <row r="17" spans="3:13" ht="30" customHeight="1" x14ac:dyDescent="0.2">
      <c r="C17" s="45" t="str">
        <f>IF(Smart!C17="","",Smart!C17)</f>
        <v>Reducir pérdidas económicas directas en la organización</v>
      </c>
      <c r="D17" s="111" t="s">
        <v>77</v>
      </c>
      <c r="E17" s="30" t="s">
        <v>93</v>
      </c>
      <c r="F17" s="107">
        <v>12</v>
      </c>
      <c r="G17" s="35">
        <v>45809</v>
      </c>
      <c r="H17" s="38">
        <f t="shared" si="4"/>
        <v>46169</v>
      </c>
      <c r="I17" s="34">
        <v>0.25</v>
      </c>
      <c r="J17" s="34">
        <v>0.25</v>
      </c>
      <c r="K17" s="40">
        <f t="shared" si="5"/>
        <v>1</v>
      </c>
      <c r="L17" s="41" t="str">
        <f t="shared" si="2"/>
        <v>Meta Alcanzada</v>
      </c>
      <c r="M17" s="11" t="str">
        <f>IFERROR(VLOOKUP(C17,Smart!$C$6:$E$105,3,0),"")</f>
        <v>Finanzas</v>
      </c>
    </row>
    <row r="18" spans="3:13" ht="30" customHeight="1" x14ac:dyDescent="0.2">
      <c r="C18" s="45" t="str">
        <f>IF(Smart!C18="","",Smart!C18)</f>
        <v>Meta No…</v>
      </c>
      <c r="D18" s="25" t="s">
        <v>42</v>
      </c>
      <c r="E18" s="30" t="s">
        <v>147</v>
      </c>
      <c r="F18" s="34">
        <v>1</v>
      </c>
      <c r="G18" s="35">
        <v>45809</v>
      </c>
      <c r="H18" s="38">
        <f t="shared" si="4"/>
        <v>45839</v>
      </c>
      <c r="I18" s="34">
        <v>100</v>
      </c>
      <c r="J18" s="34">
        <v>105</v>
      </c>
      <c r="K18" s="40">
        <f t="shared" si="5"/>
        <v>1.05</v>
      </c>
      <c r="L18" s="41" t="str">
        <f t="shared" si="2"/>
        <v>Encima de la Meta</v>
      </c>
      <c r="M18" s="11" t="str">
        <f>IFERROR(VLOOKUP(C18,Smart!$C$6:$E$105,3,0),"")</f>
        <v>Ventas</v>
      </c>
    </row>
    <row r="19" spans="3:13" ht="30" customHeight="1" x14ac:dyDescent="0.2">
      <c r="C19" s="45" t="str">
        <f>IF(Smart!C19="","",Smart!C19)</f>
        <v/>
      </c>
      <c r="D19" s="25"/>
      <c r="E19" s="30" t="s">
        <v>76</v>
      </c>
      <c r="F19" s="34"/>
      <c r="G19" s="35"/>
      <c r="H19" s="38" t="str">
        <f t="shared" si="0"/>
        <v/>
      </c>
      <c r="I19" s="34"/>
      <c r="J19" s="34"/>
      <c r="K19" s="40" t="str">
        <f t="shared" si="5"/>
        <v/>
      </c>
      <c r="L19" s="41" t="str">
        <f t="shared" si="2"/>
        <v/>
      </c>
      <c r="M19" s="11" t="str">
        <f>IFERROR(VLOOKUP(C19,Smart!$C$6:$E$105,3,0),"")</f>
        <v/>
      </c>
    </row>
    <row r="20" spans="3:13" ht="30" customHeight="1" x14ac:dyDescent="0.2">
      <c r="C20" s="45" t="str">
        <f>IF(Smart!C20="","",Smart!C20)</f>
        <v/>
      </c>
      <c r="D20" s="25"/>
      <c r="E20" s="30" t="s">
        <v>76</v>
      </c>
      <c r="F20" s="34"/>
      <c r="G20" s="35"/>
      <c r="H20" s="38" t="str">
        <f t="shared" si="0"/>
        <v/>
      </c>
      <c r="I20" s="34"/>
      <c r="J20" s="34"/>
      <c r="K20" s="40" t="str">
        <f t="shared" si="5"/>
        <v/>
      </c>
      <c r="L20" s="41" t="str">
        <f t="shared" si="2"/>
        <v/>
      </c>
      <c r="M20" s="11" t="str">
        <f>IFERROR(VLOOKUP(C20,Smart!$C$6:$E$105,3,0),"")</f>
        <v/>
      </c>
    </row>
    <row r="21" spans="3:13" ht="30" customHeight="1" x14ac:dyDescent="0.2">
      <c r="C21" s="45" t="str">
        <f>IF(Smart!C21="","",Smart!C21)</f>
        <v/>
      </c>
      <c r="D21" s="25"/>
      <c r="E21" s="30" t="s">
        <v>76</v>
      </c>
      <c r="F21" s="34"/>
      <c r="G21" s="35"/>
      <c r="H21" s="38" t="str">
        <f t="shared" si="0"/>
        <v/>
      </c>
      <c r="I21" s="34"/>
      <c r="J21" s="34"/>
      <c r="K21" s="40" t="str">
        <f t="shared" si="5"/>
        <v/>
      </c>
      <c r="L21" s="41" t="str">
        <f t="shared" si="2"/>
        <v/>
      </c>
      <c r="M21" s="11" t="str">
        <f>IFERROR(VLOOKUP(C21,Smart!$C$6:$E$105,3,0),"")</f>
        <v/>
      </c>
    </row>
    <row r="22" spans="3:13" ht="30" customHeight="1" x14ac:dyDescent="0.2">
      <c r="C22" s="45" t="str">
        <f>IF(Smart!C22="","",Smart!C22)</f>
        <v/>
      </c>
      <c r="D22" s="25"/>
      <c r="E22" s="30" t="s">
        <v>76</v>
      </c>
      <c r="F22" s="34"/>
      <c r="G22" s="35"/>
      <c r="H22" s="38" t="str">
        <f t="shared" si="0"/>
        <v/>
      </c>
      <c r="I22" s="34"/>
      <c r="J22" s="34"/>
      <c r="K22" s="40" t="str">
        <f t="shared" si="5"/>
        <v/>
      </c>
      <c r="L22" s="41" t="str">
        <f t="shared" si="2"/>
        <v/>
      </c>
      <c r="M22" s="11" t="str">
        <f>IFERROR(VLOOKUP(C22,Smart!$C$6:$E$105,3,0),"")</f>
        <v/>
      </c>
    </row>
    <row r="23" spans="3:13" ht="30" customHeight="1" x14ac:dyDescent="0.2">
      <c r="C23" s="45" t="str">
        <f>IF(Smart!C23="","",Smart!C23)</f>
        <v/>
      </c>
      <c r="D23" s="25"/>
      <c r="E23" s="30" t="s">
        <v>76</v>
      </c>
      <c r="F23" s="34"/>
      <c r="G23" s="35"/>
      <c r="H23" s="38" t="str">
        <f t="shared" si="0"/>
        <v/>
      </c>
      <c r="I23" s="34"/>
      <c r="J23" s="34"/>
      <c r="K23" s="40" t="str">
        <f t="shared" si="5"/>
        <v/>
      </c>
      <c r="L23" s="41" t="str">
        <f t="shared" si="2"/>
        <v/>
      </c>
      <c r="M23" s="11" t="str">
        <f>IFERROR(VLOOKUP(C23,Smart!$C$6:$E$105,3,0),"")</f>
        <v/>
      </c>
    </row>
    <row r="24" spans="3:13" ht="30" customHeight="1" x14ac:dyDescent="0.2">
      <c r="C24" s="45" t="str">
        <f>IF(Smart!C24="","",Smart!C24)</f>
        <v/>
      </c>
      <c r="D24" s="25"/>
      <c r="E24" s="30" t="s">
        <v>76</v>
      </c>
      <c r="F24" s="34"/>
      <c r="G24" s="35"/>
      <c r="H24" s="38" t="str">
        <f t="shared" si="0"/>
        <v/>
      </c>
      <c r="I24" s="34"/>
      <c r="J24" s="34"/>
      <c r="K24" s="40" t="str">
        <f t="shared" si="5"/>
        <v/>
      </c>
      <c r="L24" s="41" t="str">
        <f t="shared" si="2"/>
        <v/>
      </c>
      <c r="M24" s="11" t="str">
        <f>IFERROR(VLOOKUP(C24,Smart!$C$6:$E$105,3,0),"")</f>
        <v/>
      </c>
    </row>
    <row r="25" spans="3:13" ht="30" customHeight="1" x14ac:dyDescent="0.2">
      <c r="C25" s="45" t="str">
        <f>IF(Smart!C25="","",Smart!C25)</f>
        <v/>
      </c>
      <c r="D25" s="25"/>
      <c r="E25" s="30" t="s">
        <v>76</v>
      </c>
      <c r="F25" s="34"/>
      <c r="G25" s="35"/>
      <c r="H25" s="38" t="str">
        <f t="shared" si="0"/>
        <v/>
      </c>
      <c r="I25" s="34"/>
      <c r="J25" s="34"/>
      <c r="K25" s="40" t="str">
        <f t="shared" si="5"/>
        <v/>
      </c>
      <c r="L25" s="41" t="str">
        <f t="shared" si="2"/>
        <v/>
      </c>
      <c r="M25" s="11" t="str">
        <f>IFERROR(VLOOKUP(C25,Smart!$C$6:$E$105,3,0),"")</f>
        <v/>
      </c>
    </row>
    <row r="26" spans="3:13" ht="30" customHeight="1" x14ac:dyDescent="0.2">
      <c r="C26" s="45" t="str">
        <f>IF(Smart!C26="","",Smart!C26)</f>
        <v/>
      </c>
      <c r="D26" s="25"/>
      <c r="E26" s="30" t="s">
        <v>76</v>
      </c>
      <c r="F26" s="34"/>
      <c r="G26" s="35"/>
      <c r="H26" s="38" t="str">
        <f t="shared" si="0"/>
        <v/>
      </c>
      <c r="I26" s="34"/>
      <c r="J26" s="34"/>
      <c r="K26" s="40" t="str">
        <f t="shared" si="5"/>
        <v/>
      </c>
      <c r="L26" s="41" t="str">
        <f t="shared" si="2"/>
        <v/>
      </c>
      <c r="M26" s="11" t="str">
        <f>IFERROR(VLOOKUP(C26,Smart!$C$6:$E$105,3,0),"")</f>
        <v/>
      </c>
    </row>
    <row r="27" spans="3:13" ht="30" customHeight="1" x14ac:dyDescent="0.2">
      <c r="C27" s="45" t="str">
        <f>IF(Smart!C27="","",Smart!C27)</f>
        <v/>
      </c>
      <c r="D27" s="25"/>
      <c r="E27" s="30" t="s">
        <v>76</v>
      </c>
      <c r="F27" s="34"/>
      <c r="G27" s="35"/>
      <c r="H27" s="38" t="str">
        <f t="shared" si="0"/>
        <v/>
      </c>
      <c r="I27" s="34"/>
      <c r="J27" s="34"/>
      <c r="K27" s="40" t="str">
        <f t="shared" si="5"/>
        <v/>
      </c>
      <c r="L27" s="41" t="str">
        <f t="shared" si="2"/>
        <v/>
      </c>
      <c r="M27" s="11" t="str">
        <f>IFERROR(VLOOKUP(C27,Smart!$C$6:$E$105,3,0),"")</f>
        <v/>
      </c>
    </row>
    <row r="28" spans="3:13" ht="30" customHeight="1" x14ac:dyDescent="0.2">
      <c r="C28" s="45" t="str">
        <f>IF(Smart!C28="","",Smart!C28)</f>
        <v/>
      </c>
      <c r="D28" s="25"/>
      <c r="E28" s="30" t="s">
        <v>76</v>
      </c>
      <c r="F28" s="34"/>
      <c r="G28" s="35"/>
      <c r="H28" s="38" t="str">
        <f t="shared" si="0"/>
        <v/>
      </c>
      <c r="I28" s="34"/>
      <c r="J28" s="34"/>
      <c r="K28" s="40" t="str">
        <f t="shared" si="5"/>
        <v/>
      </c>
      <c r="L28" s="41" t="str">
        <f t="shared" si="2"/>
        <v/>
      </c>
      <c r="M28" s="11" t="str">
        <f>IFERROR(VLOOKUP(C28,Smart!$C$6:$E$105,3,0),"")</f>
        <v/>
      </c>
    </row>
    <row r="29" spans="3:13" ht="30" customHeight="1" x14ac:dyDescent="0.2">
      <c r="C29" s="45" t="str">
        <f>IF(Smart!C29="","",Smart!C29)</f>
        <v/>
      </c>
      <c r="D29" s="25"/>
      <c r="E29" s="30" t="s">
        <v>76</v>
      </c>
      <c r="F29" s="34"/>
      <c r="G29" s="35"/>
      <c r="H29" s="38" t="str">
        <f t="shared" si="0"/>
        <v/>
      </c>
      <c r="I29" s="34"/>
      <c r="J29" s="34"/>
      <c r="K29" s="40" t="str">
        <f t="shared" si="5"/>
        <v/>
      </c>
      <c r="L29" s="41" t="str">
        <f t="shared" si="2"/>
        <v/>
      </c>
      <c r="M29" s="11" t="str">
        <f>IFERROR(VLOOKUP(C29,Smart!$C$6:$E$105,3,0),"")</f>
        <v/>
      </c>
    </row>
    <row r="30" spans="3:13" ht="30" customHeight="1" x14ac:dyDescent="0.2">
      <c r="C30" s="45" t="str">
        <f>IF(Smart!C30="","",Smart!C30)</f>
        <v/>
      </c>
      <c r="D30" s="25"/>
      <c r="E30" s="30" t="s">
        <v>76</v>
      </c>
      <c r="F30" s="34"/>
      <c r="G30" s="35"/>
      <c r="H30" s="38" t="str">
        <f t="shared" si="0"/>
        <v/>
      </c>
      <c r="I30" s="34"/>
      <c r="J30" s="34"/>
      <c r="K30" s="40" t="str">
        <f t="shared" si="5"/>
        <v/>
      </c>
      <c r="L30" s="41" t="str">
        <f t="shared" si="2"/>
        <v/>
      </c>
      <c r="M30" s="11" t="str">
        <f>IFERROR(VLOOKUP(C30,Smart!$C$6:$E$105,3,0),"")</f>
        <v/>
      </c>
    </row>
    <row r="31" spans="3:13" ht="30" customHeight="1" x14ac:dyDescent="0.2">
      <c r="C31" s="45" t="str">
        <f>IF(Smart!C31="","",Smart!C31)</f>
        <v/>
      </c>
      <c r="D31" s="25"/>
      <c r="E31" s="30" t="s">
        <v>76</v>
      </c>
      <c r="F31" s="34"/>
      <c r="G31" s="35"/>
      <c r="H31" s="38" t="str">
        <f t="shared" si="0"/>
        <v/>
      </c>
      <c r="I31" s="34"/>
      <c r="J31" s="34"/>
      <c r="K31" s="40" t="str">
        <f t="shared" si="5"/>
        <v/>
      </c>
      <c r="L31" s="41" t="str">
        <f t="shared" si="2"/>
        <v/>
      </c>
      <c r="M31" s="11" t="str">
        <f>IFERROR(VLOOKUP(C31,Smart!$C$6:$E$105,3,0),"")</f>
        <v/>
      </c>
    </row>
    <row r="32" spans="3:13" ht="30" customHeight="1" x14ac:dyDescent="0.2">
      <c r="C32" s="45" t="str">
        <f>IF(Smart!C32="","",Smart!C32)</f>
        <v/>
      </c>
      <c r="D32" s="25"/>
      <c r="E32" s="30" t="s">
        <v>76</v>
      </c>
      <c r="F32" s="34"/>
      <c r="G32" s="35"/>
      <c r="H32" s="38" t="str">
        <f t="shared" si="0"/>
        <v/>
      </c>
      <c r="I32" s="34"/>
      <c r="J32" s="34"/>
      <c r="K32" s="40" t="str">
        <f t="shared" si="5"/>
        <v/>
      </c>
      <c r="L32" s="41" t="str">
        <f t="shared" si="2"/>
        <v/>
      </c>
      <c r="M32" s="11" t="str">
        <f>IFERROR(VLOOKUP(C32,Smart!$C$6:$E$105,3,0),"")</f>
        <v/>
      </c>
    </row>
    <row r="33" spans="3:13" ht="30" customHeight="1" x14ac:dyDescent="0.2">
      <c r="C33" s="45" t="str">
        <f>IF(Smart!C33="","",Smart!C33)</f>
        <v/>
      </c>
      <c r="D33" s="25"/>
      <c r="E33" s="30" t="s">
        <v>76</v>
      </c>
      <c r="F33" s="34"/>
      <c r="G33" s="35"/>
      <c r="H33" s="38" t="str">
        <f t="shared" si="0"/>
        <v/>
      </c>
      <c r="I33" s="34"/>
      <c r="J33" s="34"/>
      <c r="K33" s="40" t="str">
        <f t="shared" si="5"/>
        <v/>
      </c>
      <c r="L33" s="41" t="str">
        <f t="shared" si="2"/>
        <v/>
      </c>
      <c r="M33" s="11" t="str">
        <f>IFERROR(VLOOKUP(C33,Smart!$C$6:$E$105,3,0),"")</f>
        <v/>
      </c>
    </row>
    <row r="34" spans="3:13" ht="30" customHeight="1" x14ac:dyDescent="0.2">
      <c r="C34" s="45" t="str">
        <f>IF(Smart!C34="","",Smart!C34)</f>
        <v/>
      </c>
      <c r="D34" s="25"/>
      <c r="E34" s="30" t="s">
        <v>76</v>
      </c>
      <c r="F34" s="34"/>
      <c r="G34" s="35"/>
      <c r="H34" s="38" t="str">
        <f t="shared" si="0"/>
        <v/>
      </c>
      <c r="I34" s="34"/>
      <c r="J34" s="34"/>
      <c r="K34" s="40" t="str">
        <f t="shared" si="5"/>
        <v/>
      </c>
      <c r="L34" s="41" t="str">
        <f t="shared" si="2"/>
        <v/>
      </c>
      <c r="M34" s="11" t="str">
        <f>IFERROR(VLOOKUP(C34,Smart!$C$6:$E$105,3,0),"")</f>
        <v/>
      </c>
    </row>
    <row r="35" spans="3:13" ht="30" customHeight="1" x14ac:dyDescent="0.2">
      <c r="C35" s="45" t="str">
        <f>IF(Smart!C35="","",Smart!C35)</f>
        <v/>
      </c>
      <c r="D35" s="25"/>
      <c r="E35" s="30" t="s">
        <v>76</v>
      </c>
      <c r="F35" s="34"/>
      <c r="G35" s="35"/>
      <c r="H35" s="38" t="str">
        <f t="shared" si="0"/>
        <v/>
      </c>
      <c r="I35" s="34"/>
      <c r="J35" s="34"/>
      <c r="K35" s="40" t="str">
        <f t="shared" si="5"/>
        <v/>
      </c>
      <c r="L35" s="41" t="str">
        <f t="shared" si="2"/>
        <v/>
      </c>
      <c r="M35" s="11" t="str">
        <f>IFERROR(VLOOKUP(C35,Smart!$C$6:$E$105,3,0),"")</f>
        <v/>
      </c>
    </row>
    <row r="36" spans="3:13" ht="30" customHeight="1" x14ac:dyDescent="0.2">
      <c r="C36" s="45" t="str">
        <f>IF(Smart!C36="","",Smart!C36)</f>
        <v/>
      </c>
      <c r="D36" s="25"/>
      <c r="E36" s="30" t="s">
        <v>76</v>
      </c>
      <c r="F36" s="34"/>
      <c r="G36" s="35"/>
      <c r="H36" s="38" t="str">
        <f t="shared" si="0"/>
        <v/>
      </c>
      <c r="I36" s="34"/>
      <c r="J36" s="34"/>
      <c r="K36" s="40" t="str">
        <f t="shared" si="5"/>
        <v/>
      </c>
      <c r="L36" s="41" t="str">
        <f t="shared" si="2"/>
        <v/>
      </c>
      <c r="M36" s="11" t="str">
        <f>IFERROR(VLOOKUP(C36,Smart!$C$6:$E$105,3,0),"")</f>
        <v/>
      </c>
    </row>
    <row r="37" spans="3:13" ht="30" customHeight="1" x14ac:dyDescent="0.2">
      <c r="C37" s="45" t="str">
        <f>IF(Smart!C37="","",Smart!C37)</f>
        <v/>
      </c>
      <c r="D37" s="25"/>
      <c r="E37" s="30" t="s">
        <v>76</v>
      </c>
      <c r="F37" s="34"/>
      <c r="G37" s="35"/>
      <c r="H37" s="38" t="str">
        <f t="shared" si="0"/>
        <v/>
      </c>
      <c r="I37" s="34"/>
      <c r="J37" s="34"/>
      <c r="K37" s="40" t="str">
        <f t="shared" si="5"/>
        <v/>
      </c>
      <c r="L37" s="41" t="str">
        <f t="shared" si="2"/>
        <v/>
      </c>
      <c r="M37" s="11" t="str">
        <f>IFERROR(VLOOKUP(C37,Smart!$C$6:$E$105,3,0),"")</f>
        <v/>
      </c>
    </row>
    <row r="38" spans="3:13" ht="30" customHeight="1" x14ac:dyDescent="0.2">
      <c r="C38" s="45" t="str">
        <f>IF(Smart!C38="","",Smart!C38)</f>
        <v/>
      </c>
      <c r="D38" s="25"/>
      <c r="E38" s="30" t="s">
        <v>76</v>
      </c>
      <c r="F38" s="34"/>
      <c r="G38" s="35"/>
      <c r="H38" s="38" t="str">
        <f t="shared" si="0"/>
        <v/>
      </c>
      <c r="I38" s="34"/>
      <c r="J38" s="34"/>
      <c r="K38" s="40" t="str">
        <f t="shared" si="5"/>
        <v/>
      </c>
      <c r="L38" s="41" t="str">
        <f t="shared" si="2"/>
        <v/>
      </c>
      <c r="M38" s="11" t="str">
        <f>IFERROR(VLOOKUP(C38,Smart!$C$6:$E$105,3,0),"")</f>
        <v/>
      </c>
    </row>
    <row r="39" spans="3:13" ht="30" customHeight="1" x14ac:dyDescent="0.2">
      <c r="C39" s="45" t="str">
        <f>IF(Smart!C39="","",Smart!C39)</f>
        <v/>
      </c>
      <c r="D39" s="25"/>
      <c r="E39" s="30" t="s">
        <v>76</v>
      </c>
      <c r="F39" s="34"/>
      <c r="G39" s="35"/>
      <c r="H39" s="38" t="str">
        <f t="shared" si="0"/>
        <v/>
      </c>
      <c r="I39" s="34"/>
      <c r="J39" s="34"/>
      <c r="K39" s="40" t="str">
        <f t="shared" si="5"/>
        <v/>
      </c>
      <c r="L39" s="41" t="str">
        <f t="shared" si="2"/>
        <v/>
      </c>
      <c r="M39" s="11" t="str">
        <f>IFERROR(VLOOKUP(C39,Smart!$C$6:$E$105,3,0),"")</f>
        <v/>
      </c>
    </row>
    <row r="40" spans="3:13" ht="30" customHeight="1" x14ac:dyDescent="0.2">
      <c r="C40" s="45" t="str">
        <f>IF(Smart!C40="","",Smart!C40)</f>
        <v/>
      </c>
      <c r="D40" s="25"/>
      <c r="E40" s="30" t="s">
        <v>76</v>
      </c>
      <c r="F40" s="34"/>
      <c r="G40" s="35"/>
      <c r="H40" s="38" t="str">
        <f t="shared" si="0"/>
        <v/>
      </c>
      <c r="I40" s="34"/>
      <c r="J40" s="34"/>
      <c r="K40" s="40" t="str">
        <f t="shared" si="5"/>
        <v/>
      </c>
      <c r="L40" s="41" t="str">
        <f t="shared" si="2"/>
        <v/>
      </c>
      <c r="M40" s="11" t="str">
        <f>IFERROR(VLOOKUP(C40,Smart!$C$6:$E$105,3,0),"")</f>
        <v/>
      </c>
    </row>
    <row r="41" spans="3:13" ht="30" customHeight="1" x14ac:dyDescent="0.2">
      <c r="C41" s="45" t="str">
        <f>IF(Smart!C41="","",Smart!C41)</f>
        <v/>
      </c>
      <c r="D41" s="25"/>
      <c r="E41" s="30" t="s">
        <v>76</v>
      </c>
      <c r="F41" s="34"/>
      <c r="G41" s="35"/>
      <c r="H41" s="38" t="str">
        <f t="shared" si="0"/>
        <v/>
      </c>
      <c r="I41" s="34"/>
      <c r="J41" s="34"/>
      <c r="K41" s="40" t="str">
        <f t="shared" si="5"/>
        <v/>
      </c>
      <c r="L41" s="41" t="str">
        <f t="shared" si="2"/>
        <v/>
      </c>
      <c r="M41" s="11" t="str">
        <f>IFERROR(VLOOKUP(C41,Smart!$C$6:$E$105,3,0),"")</f>
        <v/>
      </c>
    </row>
    <row r="42" spans="3:13" ht="30" customHeight="1" x14ac:dyDescent="0.2">
      <c r="C42" s="45" t="str">
        <f>IF(Smart!C42="","",Smart!C42)</f>
        <v/>
      </c>
      <c r="D42" s="25"/>
      <c r="E42" s="30" t="s">
        <v>76</v>
      </c>
      <c r="F42" s="34"/>
      <c r="G42" s="35"/>
      <c r="H42" s="38" t="str">
        <f t="shared" si="0"/>
        <v/>
      </c>
      <c r="I42" s="34"/>
      <c r="J42" s="34"/>
      <c r="K42" s="40" t="str">
        <f t="shared" si="5"/>
        <v/>
      </c>
      <c r="L42" s="41" t="str">
        <f t="shared" si="2"/>
        <v/>
      </c>
      <c r="M42" s="11" t="str">
        <f>IFERROR(VLOOKUP(C42,Smart!$C$6:$E$105,3,0),"")</f>
        <v/>
      </c>
    </row>
    <row r="43" spans="3:13" ht="30" customHeight="1" x14ac:dyDescent="0.2">
      <c r="C43" s="45" t="str">
        <f>IF(Smart!C43="","",Smart!C43)</f>
        <v/>
      </c>
      <c r="D43" s="25"/>
      <c r="E43" s="30" t="s">
        <v>76</v>
      </c>
      <c r="F43" s="34"/>
      <c r="G43" s="35"/>
      <c r="H43" s="38" t="str">
        <f t="shared" si="0"/>
        <v/>
      </c>
      <c r="I43" s="34"/>
      <c r="J43" s="34"/>
      <c r="K43" s="40" t="str">
        <f t="shared" si="5"/>
        <v/>
      </c>
      <c r="L43" s="41" t="str">
        <f t="shared" si="2"/>
        <v/>
      </c>
      <c r="M43" s="11" t="str">
        <f>IFERROR(VLOOKUP(C43,Smart!$C$6:$E$105,3,0),"")</f>
        <v/>
      </c>
    </row>
    <row r="44" spans="3:13" ht="30" customHeight="1" x14ac:dyDescent="0.2">
      <c r="C44" s="45" t="str">
        <f>IF(Smart!C44="","",Smart!C44)</f>
        <v/>
      </c>
      <c r="D44" s="25"/>
      <c r="E44" s="30" t="s">
        <v>76</v>
      </c>
      <c r="F44" s="34"/>
      <c r="G44" s="35"/>
      <c r="H44" s="38" t="str">
        <f t="shared" si="0"/>
        <v/>
      </c>
      <c r="I44" s="34"/>
      <c r="J44" s="34"/>
      <c r="K44" s="40" t="str">
        <f t="shared" si="5"/>
        <v/>
      </c>
      <c r="L44" s="41" t="str">
        <f t="shared" si="2"/>
        <v/>
      </c>
      <c r="M44" s="11" t="str">
        <f>IFERROR(VLOOKUP(C44,Smart!$C$6:$E$105,3,0),"")</f>
        <v/>
      </c>
    </row>
    <row r="45" spans="3:13" ht="30" customHeight="1" x14ac:dyDescent="0.2">
      <c r="C45" s="45" t="str">
        <f>IF(Smart!C45="","",Smart!C45)</f>
        <v/>
      </c>
      <c r="D45" s="25"/>
      <c r="E45" s="30" t="s">
        <v>76</v>
      </c>
      <c r="F45" s="34"/>
      <c r="G45" s="35"/>
      <c r="H45" s="38" t="str">
        <f t="shared" si="0"/>
        <v/>
      </c>
      <c r="I45" s="34"/>
      <c r="J45" s="34"/>
      <c r="K45" s="40" t="str">
        <f t="shared" si="5"/>
        <v/>
      </c>
      <c r="L45" s="41" t="str">
        <f t="shared" si="2"/>
        <v/>
      </c>
      <c r="M45" s="11" t="str">
        <f>IFERROR(VLOOKUP(C45,Smart!$C$6:$E$105,3,0),"")</f>
        <v/>
      </c>
    </row>
    <row r="46" spans="3:13" ht="30" customHeight="1" x14ac:dyDescent="0.2">
      <c r="C46" s="45" t="str">
        <f>IF(Smart!C46="","",Smart!C46)</f>
        <v/>
      </c>
      <c r="D46" s="25"/>
      <c r="E46" s="30" t="s">
        <v>76</v>
      </c>
      <c r="F46" s="34"/>
      <c r="G46" s="35"/>
      <c r="H46" s="38" t="str">
        <f t="shared" si="0"/>
        <v/>
      </c>
      <c r="I46" s="34"/>
      <c r="J46" s="34"/>
      <c r="K46" s="40" t="str">
        <f t="shared" si="5"/>
        <v/>
      </c>
      <c r="L46" s="41" t="str">
        <f t="shared" si="2"/>
        <v/>
      </c>
      <c r="M46" s="11" t="str">
        <f>IFERROR(VLOOKUP(C46,Smart!$C$6:$E$105,3,0),"")</f>
        <v/>
      </c>
    </row>
    <row r="47" spans="3:13" ht="30" customHeight="1" x14ac:dyDescent="0.2">
      <c r="C47" s="45" t="str">
        <f>IF(Smart!C47="","",Smart!C47)</f>
        <v/>
      </c>
      <c r="D47" s="25"/>
      <c r="E47" s="30" t="s">
        <v>76</v>
      </c>
      <c r="F47" s="34"/>
      <c r="G47" s="35"/>
      <c r="H47" s="38" t="str">
        <f t="shared" si="0"/>
        <v/>
      </c>
      <c r="I47" s="34"/>
      <c r="J47" s="34"/>
      <c r="K47" s="40" t="str">
        <f t="shared" si="5"/>
        <v/>
      </c>
      <c r="L47" s="41" t="str">
        <f t="shared" si="2"/>
        <v/>
      </c>
      <c r="M47" s="11" t="str">
        <f>IFERROR(VLOOKUP(C47,Smart!$C$6:$E$105,3,0),"")</f>
        <v/>
      </c>
    </row>
    <row r="48" spans="3:13" ht="30" customHeight="1" x14ac:dyDescent="0.2">
      <c r="C48" s="45" t="str">
        <f>IF(Smart!C48="","",Smart!C48)</f>
        <v/>
      </c>
      <c r="D48" s="25"/>
      <c r="E48" s="30" t="s">
        <v>76</v>
      </c>
      <c r="F48" s="34"/>
      <c r="G48" s="35"/>
      <c r="H48" s="38" t="str">
        <f t="shared" si="0"/>
        <v/>
      </c>
      <c r="I48" s="34"/>
      <c r="J48" s="34"/>
      <c r="K48" s="40" t="str">
        <f t="shared" si="5"/>
        <v/>
      </c>
      <c r="L48" s="41" t="str">
        <f t="shared" si="2"/>
        <v/>
      </c>
      <c r="M48" s="11" t="str">
        <f>IFERROR(VLOOKUP(C48,Smart!$C$6:$E$105,3,0),"")</f>
        <v/>
      </c>
    </row>
    <row r="49" spans="3:13" ht="30" customHeight="1" x14ac:dyDescent="0.2">
      <c r="C49" s="45" t="str">
        <f>IF(Smart!C49="","",Smart!C49)</f>
        <v/>
      </c>
      <c r="D49" s="25"/>
      <c r="E49" s="30" t="s">
        <v>76</v>
      </c>
      <c r="F49" s="34"/>
      <c r="G49" s="35"/>
      <c r="H49" s="38" t="str">
        <f t="shared" si="0"/>
        <v/>
      </c>
      <c r="I49" s="34"/>
      <c r="J49" s="34"/>
      <c r="K49" s="40" t="str">
        <f t="shared" si="5"/>
        <v/>
      </c>
      <c r="L49" s="41" t="str">
        <f t="shared" si="2"/>
        <v/>
      </c>
      <c r="M49" s="11" t="str">
        <f>IFERROR(VLOOKUP(C49,Smart!$C$6:$E$105,3,0),"")</f>
        <v/>
      </c>
    </row>
    <row r="50" spans="3:13" ht="30" customHeight="1" x14ac:dyDescent="0.2">
      <c r="C50" s="45" t="str">
        <f>IF(Smart!C50="","",Smart!C50)</f>
        <v/>
      </c>
      <c r="D50" s="25"/>
      <c r="E50" s="30" t="s">
        <v>76</v>
      </c>
      <c r="F50" s="34"/>
      <c r="G50" s="35"/>
      <c r="H50" s="38" t="str">
        <f t="shared" si="0"/>
        <v/>
      </c>
      <c r="I50" s="34"/>
      <c r="J50" s="34"/>
      <c r="K50" s="40" t="str">
        <f t="shared" si="5"/>
        <v/>
      </c>
      <c r="L50" s="41" t="str">
        <f t="shared" si="2"/>
        <v/>
      </c>
      <c r="M50" s="11" t="str">
        <f>IFERROR(VLOOKUP(C50,Smart!$C$6:$E$105,3,0),"")</f>
        <v/>
      </c>
    </row>
    <row r="51" spans="3:13" ht="30" customHeight="1" x14ac:dyDescent="0.2">
      <c r="C51" s="45" t="str">
        <f>IF(Smart!C51="","",Smart!C51)</f>
        <v/>
      </c>
      <c r="D51" s="25"/>
      <c r="E51" s="30" t="s">
        <v>76</v>
      </c>
      <c r="F51" s="34"/>
      <c r="G51" s="35"/>
      <c r="H51" s="38" t="str">
        <f t="shared" si="0"/>
        <v/>
      </c>
      <c r="I51" s="34"/>
      <c r="J51" s="34"/>
      <c r="K51" s="40" t="str">
        <f t="shared" si="5"/>
        <v/>
      </c>
      <c r="L51" s="41" t="str">
        <f t="shared" si="2"/>
        <v/>
      </c>
      <c r="M51" s="11" t="str">
        <f>IFERROR(VLOOKUP(C51,Smart!$C$6:$E$105,3,0),"")</f>
        <v/>
      </c>
    </row>
    <row r="52" spans="3:13" ht="30" customHeight="1" x14ac:dyDescent="0.2">
      <c r="C52" s="45" t="str">
        <f>IF(Smart!C52="","",Smart!C52)</f>
        <v/>
      </c>
      <c r="D52" s="25"/>
      <c r="E52" s="30" t="s">
        <v>76</v>
      </c>
      <c r="F52" s="34"/>
      <c r="G52" s="35"/>
      <c r="H52" s="38" t="str">
        <f t="shared" si="0"/>
        <v/>
      </c>
      <c r="I52" s="34"/>
      <c r="J52" s="34"/>
      <c r="K52" s="40" t="str">
        <f t="shared" si="5"/>
        <v/>
      </c>
      <c r="L52" s="41" t="str">
        <f t="shared" si="2"/>
        <v/>
      </c>
      <c r="M52" s="11" t="str">
        <f>IFERROR(VLOOKUP(C52,Smart!$C$6:$E$105,3,0),"")</f>
        <v/>
      </c>
    </row>
    <row r="53" spans="3:13" ht="30" customHeight="1" x14ac:dyDescent="0.2">
      <c r="C53" s="45" t="str">
        <f>IF(Smart!C53="","",Smart!C53)</f>
        <v/>
      </c>
      <c r="D53" s="25"/>
      <c r="E53" s="30" t="s">
        <v>76</v>
      </c>
      <c r="F53" s="34"/>
      <c r="G53" s="35"/>
      <c r="H53" s="38" t="str">
        <f t="shared" si="0"/>
        <v/>
      </c>
      <c r="I53" s="34"/>
      <c r="J53" s="34"/>
      <c r="K53" s="40" t="str">
        <f t="shared" si="5"/>
        <v/>
      </c>
      <c r="L53" s="41" t="str">
        <f t="shared" si="2"/>
        <v/>
      </c>
      <c r="M53" s="11" t="str">
        <f>IFERROR(VLOOKUP(C53,Smart!$C$6:$E$105,3,0),"")</f>
        <v/>
      </c>
    </row>
    <row r="54" spans="3:13" ht="30" customHeight="1" x14ac:dyDescent="0.2">
      <c r="C54" s="45" t="str">
        <f>IF(Smart!C54="","",Smart!C54)</f>
        <v/>
      </c>
      <c r="D54" s="25"/>
      <c r="E54" s="30" t="s">
        <v>76</v>
      </c>
      <c r="F54" s="34"/>
      <c r="G54" s="35"/>
      <c r="H54" s="38" t="str">
        <f t="shared" si="0"/>
        <v/>
      </c>
      <c r="I54" s="34"/>
      <c r="J54" s="34"/>
      <c r="K54" s="40" t="str">
        <f t="shared" si="5"/>
        <v/>
      </c>
      <c r="L54" s="41" t="str">
        <f t="shared" si="2"/>
        <v/>
      </c>
      <c r="M54" s="11" t="str">
        <f>IFERROR(VLOOKUP(C54,Smart!$C$6:$E$105,3,0),"")</f>
        <v/>
      </c>
    </row>
    <row r="55" spans="3:13" ht="30" customHeight="1" x14ac:dyDescent="0.2">
      <c r="C55" s="45" t="str">
        <f>IF(Smart!C55="","",Smart!C55)</f>
        <v/>
      </c>
      <c r="D55" s="25"/>
      <c r="E55" s="30" t="s">
        <v>76</v>
      </c>
      <c r="F55" s="34"/>
      <c r="G55" s="35"/>
      <c r="H55" s="38" t="str">
        <f t="shared" si="0"/>
        <v/>
      </c>
      <c r="I55" s="34"/>
      <c r="J55" s="34"/>
      <c r="K55" s="40" t="str">
        <f t="shared" si="5"/>
        <v/>
      </c>
      <c r="L55" s="41" t="str">
        <f t="shared" si="2"/>
        <v/>
      </c>
      <c r="M55" s="11" t="str">
        <f>IFERROR(VLOOKUP(C55,Smart!$C$6:$E$105,3,0),"")</f>
        <v/>
      </c>
    </row>
    <row r="56" spans="3:13" ht="30" customHeight="1" x14ac:dyDescent="0.2">
      <c r="C56" s="45" t="str">
        <f>IF(Smart!C56="","",Smart!C56)</f>
        <v/>
      </c>
      <c r="D56" s="25"/>
      <c r="E56" s="30" t="s">
        <v>76</v>
      </c>
      <c r="F56" s="34"/>
      <c r="G56" s="35"/>
      <c r="H56" s="38" t="str">
        <f t="shared" si="0"/>
        <v/>
      </c>
      <c r="I56" s="34"/>
      <c r="J56" s="34"/>
      <c r="K56" s="40" t="str">
        <f t="shared" si="5"/>
        <v/>
      </c>
      <c r="L56" s="41" t="str">
        <f t="shared" si="2"/>
        <v/>
      </c>
      <c r="M56" s="11" t="str">
        <f>IFERROR(VLOOKUP(C56,Smart!$C$6:$E$105,3,0),"")</f>
        <v/>
      </c>
    </row>
    <row r="57" spans="3:13" ht="30" customHeight="1" x14ac:dyDescent="0.2">
      <c r="C57" s="45" t="str">
        <f>IF(Smart!C57="","",Smart!C57)</f>
        <v/>
      </c>
      <c r="D57" s="25"/>
      <c r="E57" s="30" t="s">
        <v>76</v>
      </c>
      <c r="F57" s="34"/>
      <c r="G57" s="35"/>
      <c r="H57" s="38" t="str">
        <f t="shared" si="0"/>
        <v/>
      </c>
      <c r="I57" s="34"/>
      <c r="J57" s="34"/>
      <c r="K57" s="40" t="str">
        <f t="shared" si="5"/>
        <v/>
      </c>
      <c r="L57" s="41" t="str">
        <f t="shared" si="2"/>
        <v/>
      </c>
      <c r="M57" s="11" t="str">
        <f>IFERROR(VLOOKUP(C57,Smart!$C$6:$E$105,3,0),"")</f>
        <v/>
      </c>
    </row>
    <row r="58" spans="3:13" ht="30" customHeight="1" x14ac:dyDescent="0.2">
      <c r="C58" s="45" t="str">
        <f>IF(Smart!C58="","",Smart!C58)</f>
        <v/>
      </c>
      <c r="D58" s="25"/>
      <c r="E58" s="30" t="s">
        <v>76</v>
      </c>
      <c r="F58" s="34"/>
      <c r="G58" s="35"/>
      <c r="H58" s="38" t="str">
        <f t="shared" si="0"/>
        <v/>
      </c>
      <c r="I58" s="34"/>
      <c r="J58" s="34"/>
      <c r="K58" s="40" t="str">
        <f t="shared" si="5"/>
        <v/>
      </c>
      <c r="L58" s="41" t="str">
        <f t="shared" si="2"/>
        <v/>
      </c>
      <c r="M58" s="11" t="str">
        <f>IFERROR(VLOOKUP(C58,Smart!$C$6:$E$105,3,0),"")</f>
        <v/>
      </c>
    </row>
    <row r="59" spans="3:13" ht="30" customHeight="1" x14ac:dyDescent="0.2">
      <c r="C59" s="45" t="str">
        <f>IF(Smart!C59="","",Smart!C59)</f>
        <v/>
      </c>
      <c r="D59" s="25"/>
      <c r="E59" s="30" t="s">
        <v>76</v>
      </c>
      <c r="F59" s="34"/>
      <c r="G59" s="35"/>
      <c r="H59" s="38" t="str">
        <f t="shared" si="0"/>
        <v/>
      </c>
      <c r="I59" s="34"/>
      <c r="J59" s="34"/>
      <c r="K59" s="40" t="str">
        <f t="shared" si="5"/>
        <v/>
      </c>
      <c r="L59" s="41" t="str">
        <f t="shared" si="2"/>
        <v/>
      </c>
      <c r="M59" s="11" t="str">
        <f>IFERROR(VLOOKUP(C59,Smart!$C$6:$E$105,3,0),"")</f>
        <v/>
      </c>
    </row>
    <row r="60" spans="3:13" ht="30" customHeight="1" x14ac:dyDescent="0.2">
      <c r="C60" s="45" t="str">
        <f>IF(Smart!C60="","",Smart!C60)</f>
        <v/>
      </c>
      <c r="D60" s="25"/>
      <c r="E60" s="30" t="s">
        <v>76</v>
      </c>
      <c r="F60" s="34"/>
      <c r="G60" s="35"/>
      <c r="H60" s="38" t="str">
        <f t="shared" si="0"/>
        <v/>
      </c>
      <c r="I60" s="34"/>
      <c r="J60" s="34"/>
      <c r="K60" s="40" t="str">
        <f t="shared" si="5"/>
        <v/>
      </c>
      <c r="L60" s="41" t="str">
        <f t="shared" si="2"/>
        <v/>
      </c>
      <c r="M60" s="11" t="str">
        <f>IFERROR(VLOOKUP(C60,Smart!$C$6:$E$105,3,0),"")</f>
        <v/>
      </c>
    </row>
    <row r="61" spans="3:13" ht="30" customHeight="1" x14ac:dyDescent="0.2">
      <c r="C61" s="45" t="str">
        <f>IF(Smart!C61="","",Smart!C61)</f>
        <v/>
      </c>
      <c r="D61" s="25"/>
      <c r="E61" s="30" t="s">
        <v>76</v>
      </c>
      <c r="F61" s="34"/>
      <c r="G61" s="35"/>
      <c r="H61" s="38" t="str">
        <f t="shared" si="0"/>
        <v/>
      </c>
      <c r="I61" s="34"/>
      <c r="J61" s="34"/>
      <c r="K61" s="40" t="str">
        <f t="shared" si="5"/>
        <v/>
      </c>
      <c r="L61" s="41" t="str">
        <f t="shared" si="2"/>
        <v/>
      </c>
      <c r="M61" s="11" t="str">
        <f>IFERROR(VLOOKUP(C61,Smart!$C$6:$E$105,3,0),"")</f>
        <v/>
      </c>
    </row>
    <row r="62" spans="3:13" ht="30" customHeight="1" x14ac:dyDescent="0.2">
      <c r="C62" s="45" t="str">
        <f>IF(Smart!C62="","",Smart!C62)</f>
        <v/>
      </c>
      <c r="D62" s="25"/>
      <c r="E62" s="30" t="s">
        <v>76</v>
      </c>
      <c r="F62" s="34"/>
      <c r="G62" s="35"/>
      <c r="H62" s="38" t="str">
        <f t="shared" si="0"/>
        <v/>
      </c>
      <c r="I62" s="34"/>
      <c r="J62" s="34"/>
      <c r="K62" s="40" t="str">
        <f t="shared" si="5"/>
        <v/>
      </c>
      <c r="L62" s="41" t="str">
        <f t="shared" si="2"/>
        <v/>
      </c>
      <c r="M62" s="11" t="str">
        <f>IFERROR(VLOOKUP(C62,Smart!$C$6:$E$105,3,0),"")</f>
        <v/>
      </c>
    </row>
    <row r="63" spans="3:13" ht="30" customHeight="1" x14ac:dyDescent="0.2">
      <c r="C63" s="45" t="str">
        <f>IF(Smart!C63="","",Smart!C63)</f>
        <v/>
      </c>
      <c r="D63" s="25"/>
      <c r="E63" s="30" t="s">
        <v>76</v>
      </c>
      <c r="F63" s="34"/>
      <c r="G63" s="35"/>
      <c r="H63" s="38" t="str">
        <f t="shared" si="0"/>
        <v/>
      </c>
      <c r="I63" s="34"/>
      <c r="J63" s="34"/>
      <c r="K63" s="40" t="str">
        <f t="shared" si="5"/>
        <v/>
      </c>
      <c r="L63" s="41" t="str">
        <f t="shared" si="2"/>
        <v/>
      </c>
      <c r="M63" s="11" t="str">
        <f>IFERROR(VLOOKUP(C63,Smart!$C$6:$E$105,3,0),"")</f>
        <v/>
      </c>
    </row>
    <row r="64" spans="3:13" ht="30" customHeight="1" x14ac:dyDescent="0.2">
      <c r="C64" s="45" t="str">
        <f>IF(Smart!C64="","",Smart!C64)</f>
        <v/>
      </c>
      <c r="D64" s="25"/>
      <c r="E64" s="30" t="s">
        <v>76</v>
      </c>
      <c r="F64" s="34"/>
      <c r="G64" s="35"/>
      <c r="H64" s="38" t="str">
        <f t="shared" si="0"/>
        <v/>
      </c>
      <c r="I64" s="34"/>
      <c r="J64" s="34"/>
      <c r="K64" s="40" t="str">
        <f t="shared" si="5"/>
        <v/>
      </c>
      <c r="L64" s="41" t="str">
        <f t="shared" si="2"/>
        <v/>
      </c>
      <c r="M64" s="11" t="str">
        <f>IFERROR(VLOOKUP(C64,Smart!$C$6:$E$105,3,0),"")</f>
        <v/>
      </c>
    </row>
    <row r="65" spans="3:13" ht="30" customHeight="1" x14ac:dyDescent="0.2">
      <c r="C65" s="45" t="str">
        <f>IF(Smart!C65="","",Smart!C65)</f>
        <v/>
      </c>
      <c r="D65" s="25"/>
      <c r="E65" s="30" t="s">
        <v>76</v>
      </c>
      <c r="F65" s="34"/>
      <c r="G65" s="35"/>
      <c r="H65" s="38" t="str">
        <f t="shared" si="0"/>
        <v/>
      </c>
      <c r="I65" s="34"/>
      <c r="J65" s="34"/>
      <c r="K65" s="40" t="str">
        <f t="shared" si="5"/>
        <v/>
      </c>
      <c r="L65" s="41" t="str">
        <f t="shared" si="2"/>
        <v/>
      </c>
      <c r="M65" s="11" t="str">
        <f>IFERROR(VLOOKUP(C65,Smart!$C$6:$E$105,3,0),"")</f>
        <v/>
      </c>
    </row>
    <row r="66" spans="3:13" ht="30" customHeight="1" x14ac:dyDescent="0.2">
      <c r="C66" s="45" t="str">
        <f>IF(Smart!C66="","",Smart!C66)</f>
        <v/>
      </c>
      <c r="D66" s="25"/>
      <c r="E66" s="30" t="s">
        <v>76</v>
      </c>
      <c r="F66" s="34"/>
      <c r="G66" s="35"/>
      <c r="H66" s="38" t="str">
        <f t="shared" si="0"/>
        <v/>
      </c>
      <c r="I66" s="34"/>
      <c r="J66" s="34"/>
      <c r="K66" s="40" t="str">
        <f t="shared" si="5"/>
        <v/>
      </c>
      <c r="L66" s="41" t="str">
        <f t="shared" si="2"/>
        <v/>
      </c>
      <c r="M66" s="11" t="str">
        <f>IFERROR(VLOOKUP(C66,Smart!$C$6:$E$105,3,0),"")</f>
        <v/>
      </c>
    </row>
    <row r="67" spans="3:13" ht="30" customHeight="1" x14ac:dyDescent="0.2">
      <c r="C67" s="45" t="str">
        <f>IF(Smart!C67="","",Smart!C67)</f>
        <v/>
      </c>
      <c r="D67" s="25"/>
      <c r="E67" s="30" t="s">
        <v>76</v>
      </c>
      <c r="F67" s="34"/>
      <c r="G67" s="35"/>
      <c r="H67" s="38" t="str">
        <f t="shared" si="0"/>
        <v/>
      </c>
      <c r="I67" s="34"/>
      <c r="J67" s="34"/>
      <c r="K67" s="40" t="str">
        <f t="shared" si="5"/>
        <v/>
      </c>
      <c r="L67" s="41" t="str">
        <f t="shared" si="2"/>
        <v/>
      </c>
      <c r="M67" s="11" t="str">
        <f>IFERROR(VLOOKUP(C67,Smart!$C$6:$E$105,3,0),"")</f>
        <v/>
      </c>
    </row>
    <row r="68" spans="3:13" ht="30" customHeight="1" x14ac:dyDescent="0.2">
      <c r="C68" s="45" t="str">
        <f>IF(Smart!C68="","",Smart!C68)</f>
        <v/>
      </c>
      <c r="D68" s="25"/>
      <c r="E68" s="30" t="s">
        <v>76</v>
      </c>
      <c r="F68" s="34"/>
      <c r="G68" s="35"/>
      <c r="H68" s="38" t="str">
        <f t="shared" si="0"/>
        <v/>
      </c>
      <c r="I68" s="34"/>
      <c r="J68" s="34"/>
      <c r="K68" s="40" t="str">
        <f t="shared" si="5"/>
        <v/>
      </c>
      <c r="L68" s="41" t="str">
        <f t="shared" si="2"/>
        <v/>
      </c>
      <c r="M68" s="11" t="str">
        <f>IFERROR(VLOOKUP(C68,Smart!$C$6:$E$105,3,0),"")</f>
        <v/>
      </c>
    </row>
    <row r="69" spans="3:13" ht="30" customHeight="1" x14ac:dyDescent="0.2">
      <c r="C69" s="45" t="str">
        <f>IF(Smart!C69="","",Smart!C69)</f>
        <v/>
      </c>
      <c r="D69" s="25"/>
      <c r="E69" s="30" t="s">
        <v>76</v>
      </c>
      <c r="F69" s="34"/>
      <c r="G69" s="35"/>
      <c r="H69" s="38" t="str">
        <f t="shared" si="0"/>
        <v/>
      </c>
      <c r="I69" s="34"/>
      <c r="J69" s="34"/>
      <c r="K69" s="40" t="str">
        <f t="shared" si="5"/>
        <v/>
      </c>
      <c r="L69" s="41" t="str">
        <f t="shared" si="2"/>
        <v/>
      </c>
      <c r="M69" s="11" t="str">
        <f>IFERROR(VLOOKUP(C69,Smart!$C$6:$E$105,3,0),"")</f>
        <v/>
      </c>
    </row>
    <row r="70" spans="3:13" ht="30" customHeight="1" x14ac:dyDescent="0.2">
      <c r="C70" s="45" t="str">
        <f>IF(Smart!C70="","",Smart!C70)</f>
        <v/>
      </c>
      <c r="D70" s="25"/>
      <c r="E70" s="30" t="s">
        <v>76</v>
      </c>
      <c r="F70" s="34"/>
      <c r="G70" s="35"/>
      <c r="H70" s="38" t="str">
        <f t="shared" si="0"/>
        <v/>
      </c>
      <c r="I70" s="34"/>
      <c r="J70" s="34"/>
      <c r="K70" s="40" t="str">
        <f t="shared" si="5"/>
        <v/>
      </c>
      <c r="L70" s="41" t="str">
        <f t="shared" si="2"/>
        <v/>
      </c>
      <c r="M70" s="11" t="str">
        <f>IFERROR(VLOOKUP(C70,Smart!$C$6:$E$105,3,0),"")</f>
        <v/>
      </c>
    </row>
    <row r="71" spans="3:13" ht="30" customHeight="1" x14ac:dyDescent="0.2">
      <c r="C71" s="45" t="str">
        <f>IF(Smart!C71="","",Smart!C71)</f>
        <v/>
      </c>
      <c r="D71" s="25"/>
      <c r="E71" s="30" t="s">
        <v>76</v>
      </c>
      <c r="F71" s="34"/>
      <c r="G71" s="35"/>
      <c r="H71" s="38" t="str">
        <f t="shared" ref="H71:H134" si="6">IF(OR(F71="",G71=""),"",G71+(F71*30))</f>
        <v/>
      </c>
      <c r="I71" s="34"/>
      <c r="J71" s="34"/>
      <c r="K71" s="40" t="str">
        <f t="shared" si="5"/>
        <v/>
      </c>
      <c r="L71" s="41" t="str">
        <f t="shared" ref="L71:L134" si="7">IF(K71="","",IF(K71&lt;1,"Debajo de la Meta",IF(K71&gt;1,"Encima de la Meta","Meta Alcanzada")))</f>
        <v/>
      </c>
      <c r="M71" s="11" t="str">
        <f>IFERROR(VLOOKUP(C71,Smart!$C$6:$E$105,3,0),"")</f>
        <v/>
      </c>
    </row>
    <row r="72" spans="3:13" ht="30" customHeight="1" x14ac:dyDescent="0.2">
      <c r="C72" s="45" t="str">
        <f>IF(Smart!C72="","",Smart!C72)</f>
        <v/>
      </c>
      <c r="D72" s="25"/>
      <c r="E72" s="30" t="s">
        <v>76</v>
      </c>
      <c r="F72" s="34"/>
      <c r="G72" s="35"/>
      <c r="H72" s="38" t="str">
        <f t="shared" si="6"/>
        <v/>
      </c>
      <c r="I72" s="34"/>
      <c r="J72" s="34"/>
      <c r="K72" s="40" t="str">
        <f t="shared" si="5"/>
        <v/>
      </c>
      <c r="L72" s="41" t="str">
        <f t="shared" si="7"/>
        <v/>
      </c>
      <c r="M72" s="11" t="str">
        <f>IFERROR(VLOOKUP(C72,Smart!$C$6:$E$105,3,0),"")</f>
        <v/>
      </c>
    </row>
    <row r="73" spans="3:13" ht="30" customHeight="1" x14ac:dyDescent="0.2">
      <c r="C73" s="45" t="str">
        <f>IF(Smart!C73="","",Smart!C73)</f>
        <v/>
      </c>
      <c r="D73" s="25"/>
      <c r="E73" s="30" t="s">
        <v>76</v>
      </c>
      <c r="F73" s="34"/>
      <c r="G73" s="35"/>
      <c r="H73" s="38" t="str">
        <f t="shared" si="6"/>
        <v/>
      </c>
      <c r="I73" s="34"/>
      <c r="J73" s="34"/>
      <c r="K73" s="40" t="str">
        <f t="shared" si="5"/>
        <v/>
      </c>
      <c r="L73" s="41" t="str">
        <f t="shared" si="7"/>
        <v/>
      </c>
      <c r="M73" s="11" t="str">
        <f>IFERROR(VLOOKUP(C73,Smart!$C$6:$E$105,3,0),"")</f>
        <v/>
      </c>
    </row>
    <row r="74" spans="3:13" ht="30" customHeight="1" x14ac:dyDescent="0.2">
      <c r="C74" s="45" t="str">
        <f>IF(Smart!C74="","",Smart!C74)</f>
        <v/>
      </c>
      <c r="D74" s="25"/>
      <c r="E74" s="30" t="s">
        <v>76</v>
      </c>
      <c r="F74" s="34"/>
      <c r="G74" s="35"/>
      <c r="H74" s="38" t="str">
        <f t="shared" si="6"/>
        <v/>
      </c>
      <c r="I74" s="34"/>
      <c r="J74" s="34"/>
      <c r="K74" s="40" t="str">
        <f t="shared" si="5"/>
        <v/>
      </c>
      <c r="L74" s="41" t="str">
        <f t="shared" si="7"/>
        <v/>
      </c>
      <c r="M74" s="11" t="str">
        <f>IFERROR(VLOOKUP(C74,Smart!$C$6:$E$105,3,0),"")</f>
        <v/>
      </c>
    </row>
    <row r="75" spans="3:13" ht="30" customHeight="1" x14ac:dyDescent="0.2">
      <c r="C75" s="45" t="str">
        <f>IF(Smart!C75="","",Smart!C75)</f>
        <v/>
      </c>
      <c r="D75" s="25"/>
      <c r="E75" s="30" t="s">
        <v>76</v>
      </c>
      <c r="F75" s="34"/>
      <c r="G75" s="35"/>
      <c r="H75" s="38" t="str">
        <f t="shared" si="6"/>
        <v/>
      </c>
      <c r="I75" s="34"/>
      <c r="J75" s="34"/>
      <c r="K75" s="40" t="str">
        <f t="shared" si="5"/>
        <v/>
      </c>
      <c r="L75" s="41" t="str">
        <f t="shared" si="7"/>
        <v/>
      </c>
      <c r="M75" s="11" t="str">
        <f>IFERROR(VLOOKUP(C75,Smart!$C$6:$E$105,3,0),"")</f>
        <v/>
      </c>
    </row>
    <row r="76" spans="3:13" ht="30" customHeight="1" x14ac:dyDescent="0.2">
      <c r="C76" s="45" t="str">
        <f>IF(Smart!C76="","",Smart!C76)</f>
        <v/>
      </c>
      <c r="D76" s="25"/>
      <c r="E76" s="30" t="s">
        <v>76</v>
      </c>
      <c r="F76" s="34"/>
      <c r="G76" s="35"/>
      <c r="H76" s="38" t="str">
        <f t="shared" si="6"/>
        <v/>
      </c>
      <c r="I76" s="34"/>
      <c r="J76" s="34"/>
      <c r="K76" s="40" t="str">
        <f t="shared" si="5"/>
        <v/>
      </c>
      <c r="L76" s="41" t="str">
        <f t="shared" si="7"/>
        <v/>
      </c>
      <c r="M76" s="11" t="str">
        <f>IFERROR(VLOOKUP(C76,Smart!$C$6:$E$105,3,0),"")</f>
        <v/>
      </c>
    </row>
    <row r="77" spans="3:13" ht="30" customHeight="1" x14ac:dyDescent="0.2">
      <c r="C77" s="45" t="str">
        <f>IF(Smart!C77="","",Smart!C77)</f>
        <v/>
      </c>
      <c r="D77" s="25"/>
      <c r="E77" s="30" t="s">
        <v>76</v>
      </c>
      <c r="F77" s="34"/>
      <c r="G77" s="35"/>
      <c r="H77" s="38" t="str">
        <f t="shared" si="6"/>
        <v/>
      </c>
      <c r="I77" s="34"/>
      <c r="J77" s="34"/>
      <c r="K77" s="40" t="str">
        <f t="shared" si="5"/>
        <v/>
      </c>
      <c r="L77" s="41" t="str">
        <f t="shared" si="7"/>
        <v/>
      </c>
      <c r="M77" s="11" t="str">
        <f>IFERROR(VLOOKUP(C77,Smart!$C$6:$E$105,3,0),"")</f>
        <v/>
      </c>
    </row>
    <row r="78" spans="3:13" ht="30" customHeight="1" x14ac:dyDescent="0.2">
      <c r="C78" s="45" t="str">
        <f>IF(Smart!C78="","",Smart!C78)</f>
        <v/>
      </c>
      <c r="D78" s="25"/>
      <c r="E78" s="30" t="s">
        <v>76</v>
      </c>
      <c r="F78" s="34"/>
      <c r="G78" s="35"/>
      <c r="H78" s="38" t="str">
        <f t="shared" si="6"/>
        <v/>
      </c>
      <c r="I78" s="34"/>
      <c r="J78" s="34"/>
      <c r="K78" s="40" t="str">
        <f t="shared" si="5"/>
        <v/>
      </c>
      <c r="L78" s="41" t="str">
        <f t="shared" si="7"/>
        <v/>
      </c>
      <c r="M78" s="11" t="str">
        <f>IFERROR(VLOOKUP(C78,Smart!$C$6:$E$105,3,0),"")</f>
        <v/>
      </c>
    </row>
    <row r="79" spans="3:13" ht="30" customHeight="1" x14ac:dyDescent="0.2">
      <c r="C79" s="45" t="str">
        <f>IF(Smart!C79="","",Smart!C79)</f>
        <v/>
      </c>
      <c r="D79" s="25"/>
      <c r="E79" s="30" t="s">
        <v>76</v>
      </c>
      <c r="F79" s="34"/>
      <c r="G79" s="35"/>
      <c r="H79" s="38" t="str">
        <f t="shared" si="6"/>
        <v/>
      </c>
      <c r="I79" s="34"/>
      <c r="J79" s="34"/>
      <c r="K79" s="40" t="str">
        <f t="shared" si="5"/>
        <v/>
      </c>
      <c r="L79" s="41" t="str">
        <f t="shared" si="7"/>
        <v/>
      </c>
      <c r="M79" s="11" t="str">
        <f>IFERROR(VLOOKUP(C79,Smart!$C$6:$E$105,3,0),"")</f>
        <v/>
      </c>
    </row>
    <row r="80" spans="3:13" ht="30" customHeight="1" x14ac:dyDescent="0.2">
      <c r="C80" s="45" t="str">
        <f>IF(Smart!C80="","",Smart!C80)</f>
        <v/>
      </c>
      <c r="D80" s="25"/>
      <c r="E80" s="30" t="s">
        <v>76</v>
      </c>
      <c r="F80" s="34"/>
      <c r="G80" s="35"/>
      <c r="H80" s="38" t="str">
        <f t="shared" si="6"/>
        <v/>
      </c>
      <c r="I80" s="34"/>
      <c r="J80" s="34"/>
      <c r="K80" s="40" t="str">
        <f t="shared" ref="K80:K143" si="8">IF(OR(E80="",I80="",J80=""),"",IF(E80="cuanto más pequeño mejor",I80/J80,J80/I80))</f>
        <v/>
      </c>
      <c r="L80" s="41" t="str">
        <f t="shared" si="7"/>
        <v/>
      </c>
      <c r="M80" s="11" t="str">
        <f>IFERROR(VLOOKUP(C80,Smart!$C$6:$E$105,3,0),"")</f>
        <v/>
      </c>
    </row>
    <row r="81" spans="3:13" ht="30" customHeight="1" x14ac:dyDescent="0.2">
      <c r="C81" s="45" t="str">
        <f>IF(Smart!C81="","",Smart!C81)</f>
        <v/>
      </c>
      <c r="D81" s="25"/>
      <c r="E81" s="30" t="s">
        <v>76</v>
      </c>
      <c r="F81" s="34"/>
      <c r="G81" s="35"/>
      <c r="H81" s="38" t="str">
        <f t="shared" si="6"/>
        <v/>
      </c>
      <c r="I81" s="34"/>
      <c r="J81" s="34"/>
      <c r="K81" s="40" t="str">
        <f t="shared" si="8"/>
        <v/>
      </c>
      <c r="L81" s="41" t="str">
        <f t="shared" si="7"/>
        <v/>
      </c>
      <c r="M81" s="11" t="str">
        <f>IFERROR(VLOOKUP(C81,Smart!$C$6:$E$105,3,0),"")</f>
        <v/>
      </c>
    </row>
    <row r="82" spans="3:13" ht="30" customHeight="1" x14ac:dyDescent="0.2">
      <c r="C82" s="45" t="str">
        <f>IF(Smart!C82="","",Smart!C82)</f>
        <v/>
      </c>
      <c r="D82" s="25"/>
      <c r="E82" s="30" t="s">
        <v>76</v>
      </c>
      <c r="F82" s="34"/>
      <c r="G82" s="35"/>
      <c r="H82" s="38" t="str">
        <f t="shared" si="6"/>
        <v/>
      </c>
      <c r="I82" s="34"/>
      <c r="J82" s="34"/>
      <c r="K82" s="40" t="str">
        <f t="shared" si="8"/>
        <v/>
      </c>
      <c r="L82" s="41" t="str">
        <f t="shared" si="7"/>
        <v/>
      </c>
      <c r="M82" s="11" t="str">
        <f>IFERROR(VLOOKUP(C82,Smart!$C$6:$E$105,3,0),"")</f>
        <v/>
      </c>
    </row>
    <row r="83" spans="3:13" ht="30" customHeight="1" x14ac:dyDescent="0.2">
      <c r="C83" s="45" t="str">
        <f>IF(Smart!C83="","",Smart!C83)</f>
        <v/>
      </c>
      <c r="D83" s="25"/>
      <c r="E83" s="30" t="s">
        <v>76</v>
      </c>
      <c r="F83" s="34"/>
      <c r="G83" s="35"/>
      <c r="H83" s="38" t="str">
        <f t="shared" si="6"/>
        <v/>
      </c>
      <c r="I83" s="34"/>
      <c r="J83" s="34"/>
      <c r="K83" s="40" t="str">
        <f t="shared" si="8"/>
        <v/>
      </c>
      <c r="L83" s="41" t="str">
        <f t="shared" si="7"/>
        <v/>
      </c>
      <c r="M83" s="11" t="str">
        <f>IFERROR(VLOOKUP(C83,Smart!$C$6:$E$105,3,0),"")</f>
        <v/>
      </c>
    </row>
    <row r="84" spans="3:13" ht="30" customHeight="1" x14ac:dyDescent="0.2">
      <c r="C84" s="45" t="str">
        <f>IF(Smart!C84="","",Smart!C84)</f>
        <v/>
      </c>
      <c r="D84" s="25"/>
      <c r="E84" s="30" t="s">
        <v>76</v>
      </c>
      <c r="F84" s="34"/>
      <c r="G84" s="35"/>
      <c r="H84" s="38" t="str">
        <f t="shared" si="6"/>
        <v/>
      </c>
      <c r="I84" s="34"/>
      <c r="J84" s="34"/>
      <c r="K84" s="40" t="str">
        <f t="shared" si="8"/>
        <v/>
      </c>
      <c r="L84" s="41" t="str">
        <f t="shared" si="7"/>
        <v/>
      </c>
      <c r="M84" s="11" t="str">
        <f>IFERROR(VLOOKUP(C84,Smart!$C$6:$E$105,3,0),"")</f>
        <v/>
      </c>
    </row>
    <row r="85" spans="3:13" ht="30" customHeight="1" x14ac:dyDescent="0.2">
      <c r="C85" s="45" t="str">
        <f>IF(Smart!C85="","",Smart!C85)</f>
        <v/>
      </c>
      <c r="D85" s="25"/>
      <c r="E85" s="30" t="s">
        <v>76</v>
      </c>
      <c r="F85" s="34"/>
      <c r="G85" s="35"/>
      <c r="H85" s="38" t="str">
        <f t="shared" si="6"/>
        <v/>
      </c>
      <c r="I85" s="34"/>
      <c r="J85" s="34"/>
      <c r="K85" s="40" t="str">
        <f t="shared" si="8"/>
        <v/>
      </c>
      <c r="L85" s="41" t="str">
        <f t="shared" si="7"/>
        <v/>
      </c>
      <c r="M85" s="11" t="str">
        <f>IFERROR(VLOOKUP(C85,Smart!$C$6:$E$105,3,0),"")</f>
        <v/>
      </c>
    </row>
    <row r="86" spans="3:13" ht="30" customHeight="1" x14ac:dyDescent="0.2">
      <c r="C86" s="45" t="str">
        <f>IF(Smart!C86="","",Smart!C86)</f>
        <v/>
      </c>
      <c r="D86" s="25"/>
      <c r="E86" s="30" t="s">
        <v>76</v>
      </c>
      <c r="F86" s="34"/>
      <c r="G86" s="35"/>
      <c r="H86" s="38" t="str">
        <f t="shared" si="6"/>
        <v/>
      </c>
      <c r="I86" s="34"/>
      <c r="J86" s="34"/>
      <c r="K86" s="40" t="str">
        <f t="shared" si="8"/>
        <v/>
      </c>
      <c r="L86" s="41" t="str">
        <f t="shared" si="7"/>
        <v/>
      </c>
      <c r="M86" s="11" t="str">
        <f>IFERROR(VLOOKUP(C86,Smart!$C$6:$E$105,3,0),"")</f>
        <v/>
      </c>
    </row>
    <row r="87" spans="3:13" ht="30" customHeight="1" x14ac:dyDescent="0.2">
      <c r="C87" s="45" t="str">
        <f>IF(Smart!C87="","",Smart!C87)</f>
        <v/>
      </c>
      <c r="D87" s="25"/>
      <c r="E87" s="30" t="s">
        <v>76</v>
      </c>
      <c r="F87" s="34"/>
      <c r="G87" s="35"/>
      <c r="H87" s="38" t="str">
        <f t="shared" si="6"/>
        <v/>
      </c>
      <c r="I87" s="34"/>
      <c r="J87" s="34"/>
      <c r="K87" s="40" t="str">
        <f t="shared" si="8"/>
        <v/>
      </c>
      <c r="L87" s="41" t="str">
        <f t="shared" si="7"/>
        <v/>
      </c>
      <c r="M87" s="11" t="str">
        <f>IFERROR(VLOOKUP(C87,Smart!$C$6:$E$105,3,0),"")</f>
        <v/>
      </c>
    </row>
    <row r="88" spans="3:13" ht="30" customHeight="1" x14ac:dyDescent="0.2">
      <c r="C88" s="45" t="str">
        <f>IF(Smart!C88="","",Smart!C88)</f>
        <v/>
      </c>
      <c r="D88" s="25"/>
      <c r="E88" s="30" t="s">
        <v>76</v>
      </c>
      <c r="F88" s="34"/>
      <c r="G88" s="35"/>
      <c r="H88" s="38" t="str">
        <f t="shared" si="6"/>
        <v/>
      </c>
      <c r="I88" s="34"/>
      <c r="J88" s="34"/>
      <c r="K88" s="40" t="str">
        <f t="shared" si="8"/>
        <v/>
      </c>
      <c r="L88" s="41" t="str">
        <f t="shared" si="7"/>
        <v/>
      </c>
      <c r="M88" s="11" t="str">
        <f>IFERROR(VLOOKUP(C88,Smart!$C$6:$E$105,3,0),"")</f>
        <v/>
      </c>
    </row>
    <row r="89" spans="3:13" ht="30" customHeight="1" x14ac:dyDescent="0.2">
      <c r="C89" s="45" t="str">
        <f>IF(Smart!C89="","",Smart!C89)</f>
        <v/>
      </c>
      <c r="D89" s="25"/>
      <c r="E89" s="30" t="s">
        <v>76</v>
      </c>
      <c r="F89" s="34"/>
      <c r="G89" s="35"/>
      <c r="H89" s="38" t="str">
        <f t="shared" si="6"/>
        <v/>
      </c>
      <c r="I89" s="34"/>
      <c r="J89" s="34"/>
      <c r="K89" s="40" t="str">
        <f t="shared" si="8"/>
        <v/>
      </c>
      <c r="L89" s="41" t="str">
        <f t="shared" si="7"/>
        <v/>
      </c>
      <c r="M89" s="11" t="str">
        <f>IFERROR(VLOOKUP(C89,Smart!$C$6:$E$105,3,0),"")</f>
        <v/>
      </c>
    </row>
    <row r="90" spans="3:13" ht="30" customHeight="1" x14ac:dyDescent="0.2">
      <c r="C90" s="45" t="str">
        <f>IF(Smart!C90="","",Smart!C90)</f>
        <v/>
      </c>
      <c r="D90" s="25"/>
      <c r="E90" s="30" t="s">
        <v>76</v>
      </c>
      <c r="F90" s="34"/>
      <c r="G90" s="35"/>
      <c r="H90" s="38" t="str">
        <f t="shared" si="6"/>
        <v/>
      </c>
      <c r="I90" s="34"/>
      <c r="J90" s="34"/>
      <c r="K90" s="40" t="str">
        <f t="shared" si="8"/>
        <v/>
      </c>
      <c r="L90" s="41" t="str">
        <f t="shared" si="7"/>
        <v/>
      </c>
      <c r="M90" s="11" t="str">
        <f>IFERROR(VLOOKUP(C90,Smart!$C$6:$E$105,3,0),"")</f>
        <v/>
      </c>
    </row>
    <row r="91" spans="3:13" ht="30" customHeight="1" x14ac:dyDescent="0.2">
      <c r="C91" s="45" t="str">
        <f>IF(Smart!C91="","",Smart!C91)</f>
        <v/>
      </c>
      <c r="D91" s="25"/>
      <c r="E91" s="30" t="s">
        <v>76</v>
      </c>
      <c r="F91" s="34"/>
      <c r="G91" s="35"/>
      <c r="H91" s="38" t="str">
        <f t="shared" si="6"/>
        <v/>
      </c>
      <c r="I91" s="34"/>
      <c r="J91" s="34"/>
      <c r="K91" s="40" t="str">
        <f t="shared" si="8"/>
        <v/>
      </c>
      <c r="L91" s="41" t="str">
        <f t="shared" si="7"/>
        <v/>
      </c>
      <c r="M91" s="11" t="str">
        <f>IFERROR(VLOOKUP(C91,Smart!$C$6:$E$105,3,0),"")</f>
        <v/>
      </c>
    </row>
    <row r="92" spans="3:13" ht="30" customHeight="1" x14ac:dyDescent="0.2">
      <c r="C92" s="45" t="str">
        <f>IF(Smart!C92="","",Smart!C92)</f>
        <v/>
      </c>
      <c r="D92" s="25"/>
      <c r="E92" s="30" t="s">
        <v>76</v>
      </c>
      <c r="F92" s="34"/>
      <c r="G92" s="35"/>
      <c r="H92" s="38" t="str">
        <f t="shared" si="6"/>
        <v/>
      </c>
      <c r="I92" s="34"/>
      <c r="J92" s="34"/>
      <c r="K92" s="40" t="str">
        <f t="shared" si="8"/>
        <v/>
      </c>
      <c r="L92" s="41" t="str">
        <f t="shared" si="7"/>
        <v/>
      </c>
      <c r="M92" s="11" t="str">
        <f>IFERROR(VLOOKUP(C92,Smart!$C$6:$E$105,3,0),"")</f>
        <v/>
      </c>
    </row>
    <row r="93" spans="3:13" ht="30" customHeight="1" x14ac:dyDescent="0.2">
      <c r="C93" s="45" t="str">
        <f>IF(Smart!C93="","",Smart!C93)</f>
        <v/>
      </c>
      <c r="D93" s="25"/>
      <c r="E93" s="30" t="s">
        <v>76</v>
      </c>
      <c r="F93" s="34"/>
      <c r="G93" s="35"/>
      <c r="H93" s="38" t="str">
        <f t="shared" si="6"/>
        <v/>
      </c>
      <c r="I93" s="34"/>
      <c r="J93" s="34"/>
      <c r="K93" s="40" t="str">
        <f t="shared" si="8"/>
        <v/>
      </c>
      <c r="L93" s="41" t="str">
        <f t="shared" si="7"/>
        <v/>
      </c>
      <c r="M93" s="11" t="str">
        <f>IFERROR(VLOOKUP(C93,Smart!$C$6:$E$105,3,0),"")</f>
        <v/>
      </c>
    </row>
    <row r="94" spans="3:13" ht="30" customHeight="1" x14ac:dyDescent="0.2">
      <c r="C94" s="45" t="str">
        <f>IF(Smart!C94="","",Smart!C94)</f>
        <v/>
      </c>
      <c r="D94" s="25"/>
      <c r="E94" s="30" t="s">
        <v>76</v>
      </c>
      <c r="F94" s="34"/>
      <c r="G94" s="35"/>
      <c r="H94" s="38" t="str">
        <f t="shared" si="6"/>
        <v/>
      </c>
      <c r="I94" s="34"/>
      <c r="J94" s="34"/>
      <c r="K94" s="40" t="str">
        <f t="shared" si="8"/>
        <v/>
      </c>
      <c r="L94" s="41" t="str">
        <f t="shared" si="7"/>
        <v/>
      </c>
      <c r="M94" s="11" t="str">
        <f>IFERROR(VLOOKUP(C94,Smart!$C$6:$E$105,3,0),"")</f>
        <v/>
      </c>
    </row>
    <row r="95" spans="3:13" ht="30" customHeight="1" x14ac:dyDescent="0.2">
      <c r="C95" s="45" t="str">
        <f>IF(Smart!C95="","",Smart!C95)</f>
        <v/>
      </c>
      <c r="D95" s="25"/>
      <c r="E95" s="30" t="s">
        <v>76</v>
      </c>
      <c r="F95" s="34"/>
      <c r="G95" s="35"/>
      <c r="H95" s="38" t="str">
        <f t="shared" si="6"/>
        <v/>
      </c>
      <c r="I95" s="34"/>
      <c r="J95" s="34"/>
      <c r="K95" s="40" t="str">
        <f t="shared" si="8"/>
        <v/>
      </c>
      <c r="L95" s="41" t="str">
        <f t="shared" si="7"/>
        <v/>
      </c>
      <c r="M95" s="11" t="str">
        <f>IFERROR(VLOOKUP(C95,Smart!$C$6:$E$105,3,0),"")</f>
        <v/>
      </c>
    </row>
    <row r="96" spans="3:13" ht="30" customHeight="1" x14ac:dyDescent="0.2">
      <c r="C96" s="45" t="str">
        <f>IF(Smart!C96="","",Smart!C96)</f>
        <v/>
      </c>
      <c r="D96" s="25"/>
      <c r="E96" s="30" t="s">
        <v>76</v>
      </c>
      <c r="F96" s="34"/>
      <c r="G96" s="35"/>
      <c r="H96" s="38" t="str">
        <f t="shared" si="6"/>
        <v/>
      </c>
      <c r="I96" s="34"/>
      <c r="J96" s="34"/>
      <c r="K96" s="40" t="str">
        <f t="shared" si="8"/>
        <v/>
      </c>
      <c r="L96" s="41" t="str">
        <f t="shared" si="7"/>
        <v/>
      </c>
      <c r="M96" s="11" t="str">
        <f>IFERROR(VLOOKUP(C96,Smart!$C$6:$E$105,3,0),"")</f>
        <v/>
      </c>
    </row>
    <row r="97" spans="3:13" ht="30" customHeight="1" x14ac:dyDescent="0.2">
      <c r="C97" s="45" t="str">
        <f>IF(Smart!C97="","",Smart!C97)</f>
        <v/>
      </c>
      <c r="D97" s="25"/>
      <c r="E97" s="30" t="s">
        <v>76</v>
      </c>
      <c r="F97" s="34"/>
      <c r="G97" s="35"/>
      <c r="H97" s="38" t="str">
        <f t="shared" si="6"/>
        <v/>
      </c>
      <c r="I97" s="34"/>
      <c r="J97" s="34"/>
      <c r="K97" s="40" t="str">
        <f t="shared" si="8"/>
        <v/>
      </c>
      <c r="L97" s="41" t="str">
        <f t="shared" si="7"/>
        <v/>
      </c>
      <c r="M97" s="11" t="str">
        <f>IFERROR(VLOOKUP(C97,Smart!$C$6:$E$105,3,0),"")</f>
        <v/>
      </c>
    </row>
    <row r="98" spans="3:13" ht="30" customHeight="1" x14ac:dyDescent="0.2">
      <c r="C98" s="45" t="str">
        <f>IF(Smart!C98="","",Smart!C98)</f>
        <v/>
      </c>
      <c r="D98" s="25"/>
      <c r="E98" s="30" t="s">
        <v>76</v>
      </c>
      <c r="F98" s="34"/>
      <c r="G98" s="35"/>
      <c r="H98" s="38" t="str">
        <f t="shared" si="6"/>
        <v/>
      </c>
      <c r="I98" s="34"/>
      <c r="J98" s="34"/>
      <c r="K98" s="40" t="str">
        <f t="shared" si="8"/>
        <v/>
      </c>
      <c r="L98" s="41" t="str">
        <f t="shared" si="7"/>
        <v/>
      </c>
      <c r="M98" s="11" t="str">
        <f>IFERROR(VLOOKUP(C98,Smart!$C$6:$E$105,3,0),"")</f>
        <v/>
      </c>
    </row>
    <row r="99" spans="3:13" ht="30" customHeight="1" x14ac:dyDescent="0.2">
      <c r="C99" s="45" t="str">
        <f>IF(Smart!C99="","",Smart!C99)</f>
        <v/>
      </c>
      <c r="D99" s="25"/>
      <c r="E99" s="30" t="s">
        <v>76</v>
      </c>
      <c r="F99" s="34"/>
      <c r="G99" s="35"/>
      <c r="H99" s="38" t="str">
        <f t="shared" si="6"/>
        <v/>
      </c>
      <c r="I99" s="34"/>
      <c r="J99" s="34"/>
      <c r="K99" s="40" t="str">
        <f t="shared" si="8"/>
        <v/>
      </c>
      <c r="L99" s="41" t="str">
        <f t="shared" si="7"/>
        <v/>
      </c>
      <c r="M99" s="11" t="str">
        <f>IFERROR(VLOOKUP(C99,Smart!$C$6:$E$105,3,0),"")</f>
        <v/>
      </c>
    </row>
    <row r="100" spans="3:13" ht="30" customHeight="1" x14ac:dyDescent="0.2">
      <c r="C100" s="45" t="str">
        <f>IF(Smart!C100="","",Smart!C100)</f>
        <v/>
      </c>
      <c r="D100" s="25"/>
      <c r="E100" s="30" t="s">
        <v>76</v>
      </c>
      <c r="F100" s="34"/>
      <c r="G100" s="35"/>
      <c r="H100" s="38" t="str">
        <f t="shared" si="6"/>
        <v/>
      </c>
      <c r="I100" s="34"/>
      <c r="J100" s="34"/>
      <c r="K100" s="40" t="str">
        <f t="shared" si="8"/>
        <v/>
      </c>
      <c r="L100" s="41" t="str">
        <f t="shared" si="7"/>
        <v/>
      </c>
      <c r="M100" s="11" t="str">
        <f>IFERROR(VLOOKUP(C100,Smart!$C$6:$E$105,3,0),"")</f>
        <v/>
      </c>
    </row>
    <row r="101" spans="3:13" ht="30" customHeight="1" x14ac:dyDescent="0.2">
      <c r="C101" s="45" t="str">
        <f>IF(Smart!C101="","",Smart!C101)</f>
        <v/>
      </c>
      <c r="D101" s="25"/>
      <c r="E101" s="30" t="s">
        <v>76</v>
      </c>
      <c r="F101" s="34"/>
      <c r="G101" s="35"/>
      <c r="H101" s="38" t="str">
        <f t="shared" si="6"/>
        <v/>
      </c>
      <c r="I101" s="34"/>
      <c r="J101" s="34"/>
      <c r="K101" s="40" t="str">
        <f t="shared" si="8"/>
        <v/>
      </c>
      <c r="L101" s="41" t="str">
        <f t="shared" si="7"/>
        <v/>
      </c>
      <c r="M101" s="11" t="str">
        <f>IFERROR(VLOOKUP(C101,Smart!$C$6:$E$105,3,0),"")</f>
        <v/>
      </c>
    </row>
    <row r="102" spans="3:13" ht="30" customHeight="1" x14ac:dyDescent="0.2">
      <c r="C102" s="45" t="str">
        <f>IF(Smart!C102="","",Smart!C102)</f>
        <v/>
      </c>
      <c r="D102" s="25"/>
      <c r="E102" s="30" t="s">
        <v>76</v>
      </c>
      <c r="F102" s="34"/>
      <c r="G102" s="35"/>
      <c r="H102" s="38" t="str">
        <f t="shared" si="6"/>
        <v/>
      </c>
      <c r="I102" s="34"/>
      <c r="J102" s="34"/>
      <c r="K102" s="40" t="str">
        <f t="shared" si="8"/>
        <v/>
      </c>
      <c r="L102" s="41" t="str">
        <f t="shared" si="7"/>
        <v/>
      </c>
      <c r="M102" s="11" t="str">
        <f>IFERROR(VLOOKUP(C102,Smart!$C$6:$E$105,3,0),"")</f>
        <v/>
      </c>
    </row>
    <row r="103" spans="3:13" ht="30" customHeight="1" x14ac:dyDescent="0.2">
      <c r="C103" s="45" t="str">
        <f>IF(Smart!C103="","",Smart!C103)</f>
        <v/>
      </c>
      <c r="D103" s="25"/>
      <c r="E103" s="30" t="s">
        <v>76</v>
      </c>
      <c r="F103" s="34"/>
      <c r="G103" s="35"/>
      <c r="H103" s="38" t="str">
        <f t="shared" si="6"/>
        <v/>
      </c>
      <c r="I103" s="34"/>
      <c r="J103" s="34"/>
      <c r="K103" s="40" t="str">
        <f t="shared" si="8"/>
        <v/>
      </c>
      <c r="L103" s="41" t="str">
        <f t="shared" si="7"/>
        <v/>
      </c>
      <c r="M103" s="11" t="str">
        <f>IFERROR(VLOOKUP(C103,Smart!$C$6:$E$105,3,0),"")</f>
        <v/>
      </c>
    </row>
    <row r="104" spans="3:13" ht="30" customHeight="1" x14ac:dyDescent="0.2">
      <c r="C104" s="45" t="str">
        <f>IF(Smart!C104="","",Smart!C104)</f>
        <v/>
      </c>
      <c r="D104" s="25"/>
      <c r="E104" s="30" t="s">
        <v>76</v>
      </c>
      <c r="F104" s="34"/>
      <c r="G104" s="35"/>
      <c r="H104" s="38" t="str">
        <f t="shared" si="6"/>
        <v/>
      </c>
      <c r="I104" s="34"/>
      <c r="J104" s="34"/>
      <c r="K104" s="40" t="str">
        <f t="shared" si="8"/>
        <v/>
      </c>
      <c r="L104" s="41" t="str">
        <f t="shared" si="7"/>
        <v/>
      </c>
      <c r="M104" s="11" t="str">
        <f>IFERROR(VLOOKUP(C104,Smart!$C$6:$E$105,3,0),"")</f>
        <v/>
      </c>
    </row>
    <row r="105" spans="3:13" ht="30" customHeight="1" x14ac:dyDescent="0.2">
      <c r="C105" s="45" t="str">
        <f>IF(Smart!C105="","",Smart!C105)</f>
        <v/>
      </c>
      <c r="D105" s="25"/>
      <c r="E105" s="30" t="s">
        <v>76</v>
      </c>
      <c r="F105" s="34"/>
      <c r="G105" s="35"/>
      <c r="H105" s="38" t="str">
        <f t="shared" si="6"/>
        <v/>
      </c>
      <c r="I105" s="34"/>
      <c r="J105" s="34"/>
      <c r="K105" s="40" t="str">
        <f t="shared" si="8"/>
        <v/>
      </c>
      <c r="L105" s="41" t="str">
        <f t="shared" si="7"/>
        <v/>
      </c>
      <c r="M105" s="11" t="str">
        <f>IFERROR(VLOOKUP(C105,Smart!$C$6:$E$105,3,0),"")</f>
        <v/>
      </c>
    </row>
    <row r="106" spans="3:13" ht="16" x14ac:dyDescent="0.2">
      <c r="E106" s="30" t="s">
        <v>76</v>
      </c>
      <c r="H106" s="38" t="str">
        <f t="shared" si="6"/>
        <v/>
      </c>
      <c r="I106" s="34"/>
      <c r="J106" s="34"/>
      <c r="K106" s="40" t="str">
        <f t="shared" si="8"/>
        <v/>
      </c>
      <c r="L106" s="41" t="str">
        <f t="shared" si="7"/>
        <v/>
      </c>
    </row>
    <row r="107" spans="3:13" ht="16" x14ac:dyDescent="0.2">
      <c r="E107" s="30" t="s">
        <v>76</v>
      </c>
      <c r="H107" s="38" t="str">
        <f t="shared" si="6"/>
        <v/>
      </c>
      <c r="I107" s="34"/>
      <c r="J107" s="34"/>
      <c r="K107" s="40" t="str">
        <f t="shared" si="8"/>
        <v/>
      </c>
      <c r="L107" s="41" t="str">
        <f t="shared" si="7"/>
        <v/>
      </c>
    </row>
    <row r="108" spans="3:13" ht="16" x14ac:dyDescent="0.2">
      <c r="E108" s="30" t="s">
        <v>76</v>
      </c>
      <c r="H108" s="38" t="str">
        <f t="shared" si="6"/>
        <v/>
      </c>
      <c r="I108" s="34"/>
      <c r="J108" s="34"/>
      <c r="K108" s="40" t="str">
        <f t="shared" si="8"/>
        <v/>
      </c>
      <c r="L108" s="41" t="str">
        <f t="shared" si="7"/>
        <v/>
      </c>
    </row>
    <row r="109" spans="3:13" ht="16" x14ac:dyDescent="0.2">
      <c r="E109" s="30" t="s">
        <v>76</v>
      </c>
      <c r="H109" s="38" t="str">
        <f t="shared" si="6"/>
        <v/>
      </c>
      <c r="I109" s="34"/>
      <c r="J109" s="34"/>
      <c r="K109" s="40" t="str">
        <f t="shared" si="8"/>
        <v/>
      </c>
      <c r="L109" s="41" t="str">
        <f t="shared" si="7"/>
        <v/>
      </c>
    </row>
    <row r="110" spans="3:13" ht="16" x14ac:dyDescent="0.2">
      <c r="E110" s="30" t="s">
        <v>76</v>
      </c>
      <c r="H110" s="38" t="str">
        <f t="shared" si="6"/>
        <v/>
      </c>
      <c r="I110" s="34"/>
      <c r="J110" s="34"/>
      <c r="K110" s="40" t="str">
        <f t="shared" si="8"/>
        <v/>
      </c>
      <c r="L110" s="41" t="str">
        <f t="shared" si="7"/>
        <v/>
      </c>
    </row>
    <row r="111" spans="3:13" ht="16" x14ac:dyDescent="0.2">
      <c r="E111" s="30" t="s">
        <v>76</v>
      </c>
      <c r="H111" s="38" t="str">
        <f t="shared" si="6"/>
        <v/>
      </c>
      <c r="I111" s="34"/>
      <c r="J111" s="34"/>
      <c r="K111" s="40" t="str">
        <f t="shared" si="8"/>
        <v/>
      </c>
      <c r="L111" s="41" t="str">
        <f t="shared" si="7"/>
        <v/>
      </c>
    </row>
    <row r="112" spans="3:13" ht="16" x14ac:dyDescent="0.2">
      <c r="E112" s="30" t="s">
        <v>76</v>
      </c>
      <c r="H112" s="38" t="str">
        <f t="shared" si="6"/>
        <v/>
      </c>
      <c r="I112" s="34"/>
      <c r="J112" s="34"/>
      <c r="K112" s="40" t="str">
        <f t="shared" si="8"/>
        <v/>
      </c>
      <c r="L112" s="41" t="str">
        <f t="shared" si="7"/>
        <v/>
      </c>
    </row>
    <row r="113" spans="5:12" ht="16" x14ac:dyDescent="0.2">
      <c r="E113" s="30" t="s">
        <v>76</v>
      </c>
      <c r="H113" s="38" t="str">
        <f t="shared" si="6"/>
        <v/>
      </c>
      <c r="I113" s="34"/>
      <c r="J113" s="34"/>
      <c r="K113" s="40" t="str">
        <f t="shared" si="8"/>
        <v/>
      </c>
      <c r="L113" s="41" t="str">
        <f t="shared" si="7"/>
        <v/>
      </c>
    </row>
    <row r="114" spans="5:12" ht="16" x14ac:dyDescent="0.2">
      <c r="E114" s="30" t="s">
        <v>76</v>
      </c>
      <c r="H114" s="38" t="str">
        <f t="shared" si="6"/>
        <v/>
      </c>
      <c r="I114" s="34"/>
      <c r="J114" s="34"/>
      <c r="K114" s="40" t="str">
        <f t="shared" si="8"/>
        <v/>
      </c>
      <c r="L114" s="41" t="str">
        <f t="shared" si="7"/>
        <v/>
      </c>
    </row>
    <row r="115" spans="5:12" ht="16" x14ac:dyDescent="0.2">
      <c r="E115" s="30" t="s">
        <v>76</v>
      </c>
      <c r="H115" s="38" t="str">
        <f t="shared" si="6"/>
        <v/>
      </c>
      <c r="I115" s="34"/>
      <c r="J115" s="34"/>
      <c r="K115" s="40" t="str">
        <f t="shared" si="8"/>
        <v/>
      </c>
      <c r="L115" s="41" t="str">
        <f t="shared" si="7"/>
        <v/>
      </c>
    </row>
    <row r="116" spans="5:12" ht="16" x14ac:dyDescent="0.2">
      <c r="E116" s="30" t="s">
        <v>76</v>
      </c>
      <c r="H116" s="38" t="str">
        <f t="shared" si="6"/>
        <v/>
      </c>
      <c r="I116" s="34"/>
      <c r="J116" s="34"/>
      <c r="K116" s="40" t="str">
        <f t="shared" si="8"/>
        <v/>
      </c>
      <c r="L116" s="41" t="str">
        <f t="shared" si="7"/>
        <v/>
      </c>
    </row>
    <row r="117" spans="5:12" ht="16" x14ac:dyDescent="0.2">
      <c r="E117" s="30" t="s">
        <v>76</v>
      </c>
      <c r="H117" s="38" t="str">
        <f t="shared" si="6"/>
        <v/>
      </c>
      <c r="I117" s="34"/>
      <c r="J117" s="34"/>
      <c r="K117" s="40" t="str">
        <f t="shared" si="8"/>
        <v/>
      </c>
      <c r="L117" s="41" t="str">
        <f t="shared" si="7"/>
        <v/>
      </c>
    </row>
    <row r="118" spans="5:12" ht="16" x14ac:dyDescent="0.2">
      <c r="E118" s="30" t="s">
        <v>76</v>
      </c>
      <c r="H118" s="38" t="str">
        <f t="shared" si="6"/>
        <v/>
      </c>
      <c r="I118" s="34"/>
      <c r="J118" s="34"/>
      <c r="K118" s="40" t="str">
        <f t="shared" si="8"/>
        <v/>
      </c>
      <c r="L118" s="41" t="str">
        <f t="shared" si="7"/>
        <v/>
      </c>
    </row>
    <row r="119" spans="5:12" ht="16" x14ac:dyDescent="0.2">
      <c r="E119" s="30" t="s">
        <v>76</v>
      </c>
      <c r="H119" s="38" t="str">
        <f t="shared" si="6"/>
        <v/>
      </c>
      <c r="I119" s="34"/>
      <c r="J119" s="34"/>
      <c r="K119" s="40" t="str">
        <f t="shared" si="8"/>
        <v/>
      </c>
      <c r="L119" s="41" t="str">
        <f t="shared" si="7"/>
        <v/>
      </c>
    </row>
    <row r="120" spans="5:12" ht="16" x14ac:dyDescent="0.2">
      <c r="E120" s="30" t="s">
        <v>76</v>
      </c>
      <c r="H120" s="38" t="str">
        <f t="shared" si="6"/>
        <v/>
      </c>
      <c r="I120" s="34"/>
      <c r="J120" s="34"/>
      <c r="K120" s="40" t="str">
        <f t="shared" si="8"/>
        <v/>
      </c>
      <c r="L120" s="41" t="str">
        <f t="shared" si="7"/>
        <v/>
      </c>
    </row>
    <row r="121" spans="5:12" ht="16" x14ac:dyDescent="0.2">
      <c r="E121" s="30" t="s">
        <v>76</v>
      </c>
      <c r="H121" s="38" t="str">
        <f t="shared" si="6"/>
        <v/>
      </c>
      <c r="I121" s="34"/>
      <c r="J121" s="34"/>
      <c r="K121" s="40" t="str">
        <f t="shared" si="8"/>
        <v/>
      </c>
      <c r="L121" s="41" t="str">
        <f t="shared" si="7"/>
        <v/>
      </c>
    </row>
    <row r="122" spans="5:12" ht="16" x14ac:dyDescent="0.2">
      <c r="E122" s="30" t="s">
        <v>76</v>
      </c>
      <c r="H122" s="38" t="str">
        <f t="shared" si="6"/>
        <v/>
      </c>
      <c r="I122" s="34"/>
      <c r="J122" s="34"/>
      <c r="K122" s="40" t="str">
        <f t="shared" si="8"/>
        <v/>
      </c>
      <c r="L122" s="41" t="str">
        <f t="shared" si="7"/>
        <v/>
      </c>
    </row>
    <row r="123" spans="5:12" ht="16" x14ac:dyDescent="0.2">
      <c r="E123" s="30" t="s">
        <v>76</v>
      </c>
      <c r="H123" s="38" t="str">
        <f t="shared" si="6"/>
        <v/>
      </c>
      <c r="I123" s="34"/>
      <c r="J123" s="34"/>
      <c r="K123" s="40" t="str">
        <f t="shared" si="8"/>
        <v/>
      </c>
      <c r="L123" s="41" t="str">
        <f t="shared" si="7"/>
        <v/>
      </c>
    </row>
    <row r="124" spans="5:12" ht="16" x14ac:dyDescent="0.2">
      <c r="E124" s="30" t="s">
        <v>76</v>
      </c>
      <c r="H124" s="38" t="str">
        <f t="shared" si="6"/>
        <v/>
      </c>
      <c r="I124" s="34"/>
      <c r="J124" s="34"/>
      <c r="K124" s="40" t="str">
        <f t="shared" si="8"/>
        <v/>
      </c>
      <c r="L124" s="41" t="str">
        <f t="shared" si="7"/>
        <v/>
      </c>
    </row>
    <row r="125" spans="5:12" ht="16" x14ac:dyDescent="0.2">
      <c r="E125" s="30" t="s">
        <v>76</v>
      </c>
      <c r="H125" s="38" t="str">
        <f t="shared" si="6"/>
        <v/>
      </c>
      <c r="I125" s="34"/>
      <c r="J125" s="34"/>
      <c r="K125" s="40" t="str">
        <f t="shared" si="8"/>
        <v/>
      </c>
      <c r="L125" s="41" t="str">
        <f t="shared" si="7"/>
        <v/>
      </c>
    </row>
    <row r="126" spans="5:12" ht="16" x14ac:dyDescent="0.2">
      <c r="E126" s="30" t="s">
        <v>76</v>
      </c>
      <c r="H126" s="38" t="str">
        <f t="shared" si="6"/>
        <v/>
      </c>
      <c r="I126" s="34"/>
      <c r="J126" s="34"/>
      <c r="K126" s="40" t="str">
        <f t="shared" si="8"/>
        <v/>
      </c>
      <c r="L126" s="41" t="str">
        <f t="shared" si="7"/>
        <v/>
      </c>
    </row>
    <row r="127" spans="5:12" ht="16" x14ac:dyDescent="0.2">
      <c r="E127" s="30" t="s">
        <v>76</v>
      </c>
      <c r="H127" s="38" t="str">
        <f t="shared" si="6"/>
        <v/>
      </c>
      <c r="I127" s="34"/>
      <c r="J127" s="34"/>
      <c r="K127" s="40" t="str">
        <f t="shared" si="8"/>
        <v/>
      </c>
      <c r="L127" s="41" t="str">
        <f t="shared" si="7"/>
        <v/>
      </c>
    </row>
    <row r="128" spans="5:12" ht="16" x14ac:dyDescent="0.2">
      <c r="E128" s="30" t="s">
        <v>76</v>
      </c>
      <c r="H128" s="38" t="str">
        <f t="shared" si="6"/>
        <v/>
      </c>
      <c r="I128" s="34"/>
      <c r="J128" s="34"/>
      <c r="K128" s="40" t="str">
        <f t="shared" si="8"/>
        <v/>
      </c>
      <c r="L128" s="41" t="str">
        <f t="shared" si="7"/>
        <v/>
      </c>
    </row>
    <row r="129" spans="5:12" ht="16" x14ac:dyDescent="0.2">
      <c r="E129" s="30" t="s">
        <v>76</v>
      </c>
      <c r="H129" s="38" t="str">
        <f t="shared" si="6"/>
        <v/>
      </c>
      <c r="I129" s="34"/>
      <c r="J129" s="34"/>
      <c r="K129" s="40" t="str">
        <f t="shared" si="8"/>
        <v/>
      </c>
      <c r="L129" s="41" t="str">
        <f t="shared" si="7"/>
        <v/>
      </c>
    </row>
    <row r="130" spans="5:12" ht="16" x14ac:dyDescent="0.2">
      <c r="E130" s="30" t="s">
        <v>76</v>
      </c>
      <c r="H130" s="38" t="str">
        <f t="shared" si="6"/>
        <v/>
      </c>
      <c r="I130" s="34"/>
      <c r="J130" s="34"/>
      <c r="K130" s="40" t="str">
        <f t="shared" si="8"/>
        <v/>
      </c>
      <c r="L130" s="41" t="str">
        <f t="shared" si="7"/>
        <v/>
      </c>
    </row>
    <row r="131" spans="5:12" ht="16" x14ac:dyDescent="0.2">
      <c r="E131" s="30" t="s">
        <v>76</v>
      </c>
      <c r="H131" s="38" t="str">
        <f t="shared" si="6"/>
        <v/>
      </c>
      <c r="I131" s="34"/>
      <c r="J131" s="34"/>
      <c r="K131" s="40" t="str">
        <f t="shared" si="8"/>
        <v/>
      </c>
      <c r="L131" s="41" t="str">
        <f t="shared" si="7"/>
        <v/>
      </c>
    </row>
    <row r="132" spans="5:12" ht="16" x14ac:dyDescent="0.2">
      <c r="E132" s="30" t="s">
        <v>76</v>
      </c>
      <c r="H132" s="38" t="str">
        <f t="shared" si="6"/>
        <v/>
      </c>
      <c r="I132" s="34"/>
      <c r="J132" s="34"/>
      <c r="K132" s="40" t="str">
        <f t="shared" si="8"/>
        <v/>
      </c>
      <c r="L132" s="41" t="str">
        <f t="shared" si="7"/>
        <v/>
      </c>
    </row>
    <row r="133" spans="5:12" ht="16" x14ac:dyDescent="0.2">
      <c r="E133" s="30" t="s">
        <v>76</v>
      </c>
      <c r="H133" s="38" t="str">
        <f t="shared" si="6"/>
        <v/>
      </c>
      <c r="I133" s="34"/>
      <c r="J133" s="34"/>
      <c r="K133" s="40" t="str">
        <f t="shared" si="8"/>
        <v/>
      </c>
      <c r="L133" s="41" t="str">
        <f t="shared" si="7"/>
        <v/>
      </c>
    </row>
    <row r="134" spans="5:12" ht="16" x14ac:dyDescent="0.2">
      <c r="E134" s="30" t="s">
        <v>76</v>
      </c>
      <c r="H134" s="38" t="str">
        <f t="shared" si="6"/>
        <v/>
      </c>
      <c r="I134" s="34"/>
      <c r="J134" s="34"/>
      <c r="K134" s="40" t="str">
        <f t="shared" si="8"/>
        <v/>
      </c>
      <c r="L134" s="41" t="str">
        <f t="shared" si="7"/>
        <v/>
      </c>
    </row>
    <row r="135" spans="5:12" ht="16" x14ac:dyDescent="0.2">
      <c r="E135" s="30" t="s">
        <v>76</v>
      </c>
      <c r="H135" s="38" t="str">
        <f t="shared" ref="H135:H198" si="9">IF(OR(F135="",G135=""),"",G135+(F135*30))</f>
        <v/>
      </c>
      <c r="I135" s="34"/>
      <c r="J135" s="34"/>
      <c r="K135" s="40" t="str">
        <f t="shared" si="8"/>
        <v/>
      </c>
      <c r="L135" s="41" t="str">
        <f t="shared" ref="L135:L198" si="10">IF(K135="","",IF(K135&lt;1,"Debajo de la Meta",IF(K135&gt;1,"Encima de la Meta","Meta Alcanzada")))</f>
        <v/>
      </c>
    </row>
    <row r="136" spans="5:12" ht="16" x14ac:dyDescent="0.2">
      <c r="E136" s="30" t="s">
        <v>76</v>
      </c>
      <c r="H136" s="38" t="str">
        <f t="shared" si="9"/>
        <v/>
      </c>
      <c r="I136" s="34"/>
      <c r="J136" s="34"/>
      <c r="K136" s="40" t="str">
        <f t="shared" si="8"/>
        <v/>
      </c>
      <c r="L136" s="41" t="str">
        <f t="shared" si="10"/>
        <v/>
      </c>
    </row>
    <row r="137" spans="5:12" ht="16" x14ac:dyDescent="0.2">
      <c r="E137" s="30" t="s">
        <v>76</v>
      </c>
      <c r="H137" s="38" t="str">
        <f t="shared" si="9"/>
        <v/>
      </c>
      <c r="I137" s="34"/>
      <c r="J137" s="34"/>
      <c r="K137" s="40" t="str">
        <f t="shared" si="8"/>
        <v/>
      </c>
      <c r="L137" s="41" t="str">
        <f t="shared" si="10"/>
        <v/>
      </c>
    </row>
    <row r="138" spans="5:12" ht="16" x14ac:dyDescent="0.2">
      <c r="E138" s="30" t="s">
        <v>76</v>
      </c>
      <c r="H138" s="38" t="str">
        <f t="shared" si="9"/>
        <v/>
      </c>
      <c r="I138" s="34"/>
      <c r="J138" s="34"/>
      <c r="K138" s="40" t="str">
        <f t="shared" si="8"/>
        <v/>
      </c>
      <c r="L138" s="41" t="str">
        <f t="shared" si="10"/>
        <v/>
      </c>
    </row>
    <row r="139" spans="5:12" ht="16" x14ac:dyDescent="0.2">
      <c r="E139" s="30" t="s">
        <v>76</v>
      </c>
      <c r="H139" s="38" t="str">
        <f t="shared" si="9"/>
        <v/>
      </c>
      <c r="I139" s="34"/>
      <c r="J139" s="34"/>
      <c r="K139" s="40" t="str">
        <f t="shared" si="8"/>
        <v/>
      </c>
      <c r="L139" s="41" t="str">
        <f t="shared" si="10"/>
        <v/>
      </c>
    </row>
    <row r="140" spans="5:12" ht="16" x14ac:dyDescent="0.2">
      <c r="E140" s="30" t="s">
        <v>76</v>
      </c>
      <c r="H140" s="38" t="str">
        <f t="shared" si="9"/>
        <v/>
      </c>
      <c r="I140" s="34"/>
      <c r="J140" s="34"/>
      <c r="K140" s="40" t="str">
        <f t="shared" si="8"/>
        <v/>
      </c>
      <c r="L140" s="41" t="str">
        <f t="shared" si="10"/>
        <v/>
      </c>
    </row>
    <row r="141" spans="5:12" ht="16" x14ac:dyDescent="0.2">
      <c r="E141" s="30" t="s">
        <v>76</v>
      </c>
      <c r="H141" s="38" t="str">
        <f t="shared" si="9"/>
        <v/>
      </c>
      <c r="I141" s="34"/>
      <c r="J141" s="34"/>
      <c r="K141" s="40" t="str">
        <f t="shared" si="8"/>
        <v/>
      </c>
      <c r="L141" s="41" t="str">
        <f t="shared" si="10"/>
        <v/>
      </c>
    </row>
    <row r="142" spans="5:12" ht="16" x14ac:dyDescent="0.2">
      <c r="E142" s="30" t="s">
        <v>76</v>
      </c>
      <c r="H142" s="38" t="str">
        <f t="shared" si="9"/>
        <v/>
      </c>
      <c r="I142" s="34"/>
      <c r="J142" s="34"/>
      <c r="K142" s="40" t="str">
        <f t="shared" si="8"/>
        <v/>
      </c>
      <c r="L142" s="41" t="str">
        <f t="shared" si="10"/>
        <v/>
      </c>
    </row>
    <row r="143" spans="5:12" ht="16" x14ac:dyDescent="0.2">
      <c r="E143" s="30" t="s">
        <v>76</v>
      </c>
      <c r="H143" s="38" t="str">
        <f t="shared" si="9"/>
        <v/>
      </c>
      <c r="I143" s="34"/>
      <c r="J143" s="34"/>
      <c r="K143" s="40" t="str">
        <f t="shared" si="8"/>
        <v/>
      </c>
      <c r="L143" s="41" t="str">
        <f t="shared" si="10"/>
        <v/>
      </c>
    </row>
    <row r="144" spans="5:12" ht="16" x14ac:dyDescent="0.2">
      <c r="E144" s="30" t="s">
        <v>76</v>
      </c>
      <c r="H144" s="38" t="str">
        <f t="shared" si="9"/>
        <v/>
      </c>
      <c r="I144" s="34"/>
      <c r="J144" s="34"/>
      <c r="K144" s="40" t="str">
        <f t="shared" ref="K144:K207" si="11">IF(OR(E144="",I144="",J144=""),"",IF(E144="cuanto más pequeño mejor",I144/J144,J144/I144))</f>
        <v/>
      </c>
      <c r="L144" s="41" t="str">
        <f t="shared" si="10"/>
        <v/>
      </c>
    </row>
    <row r="145" spans="5:12" ht="16" x14ac:dyDescent="0.2">
      <c r="E145" s="30" t="s">
        <v>76</v>
      </c>
      <c r="H145" s="38" t="str">
        <f t="shared" si="9"/>
        <v/>
      </c>
      <c r="I145" s="34"/>
      <c r="J145" s="34"/>
      <c r="K145" s="40" t="str">
        <f t="shared" si="11"/>
        <v/>
      </c>
      <c r="L145" s="41" t="str">
        <f t="shared" si="10"/>
        <v/>
      </c>
    </row>
    <row r="146" spans="5:12" ht="16" x14ac:dyDescent="0.2">
      <c r="E146" s="30" t="s">
        <v>76</v>
      </c>
      <c r="H146" s="38" t="str">
        <f t="shared" si="9"/>
        <v/>
      </c>
      <c r="I146" s="34"/>
      <c r="J146" s="34"/>
      <c r="K146" s="40" t="str">
        <f t="shared" si="11"/>
        <v/>
      </c>
      <c r="L146" s="41" t="str">
        <f t="shared" si="10"/>
        <v/>
      </c>
    </row>
    <row r="147" spans="5:12" ht="16" x14ac:dyDescent="0.2">
      <c r="E147" s="30" t="s">
        <v>76</v>
      </c>
      <c r="H147" s="38" t="str">
        <f t="shared" si="9"/>
        <v/>
      </c>
      <c r="I147" s="34"/>
      <c r="J147" s="34"/>
      <c r="K147" s="40" t="str">
        <f t="shared" si="11"/>
        <v/>
      </c>
      <c r="L147" s="41" t="str">
        <f t="shared" si="10"/>
        <v/>
      </c>
    </row>
    <row r="148" spans="5:12" ht="16" x14ac:dyDescent="0.2">
      <c r="E148" s="30" t="s">
        <v>76</v>
      </c>
      <c r="H148" s="38" t="str">
        <f t="shared" si="9"/>
        <v/>
      </c>
      <c r="I148" s="34"/>
      <c r="J148" s="34"/>
      <c r="K148" s="40" t="str">
        <f t="shared" si="11"/>
        <v/>
      </c>
      <c r="L148" s="41" t="str">
        <f t="shared" si="10"/>
        <v/>
      </c>
    </row>
    <row r="149" spans="5:12" ht="16" x14ac:dyDescent="0.2">
      <c r="E149" s="30" t="s">
        <v>76</v>
      </c>
      <c r="H149" s="38" t="str">
        <f t="shared" si="9"/>
        <v/>
      </c>
      <c r="I149" s="34"/>
      <c r="J149" s="34"/>
      <c r="K149" s="40" t="str">
        <f t="shared" si="11"/>
        <v/>
      </c>
      <c r="L149" s="41" t="str">
        <f t="shared" si="10"/>
        <v/>
      </c>
    </row>
    <row r="150" spans="5:12" ht="16" x14ac:dyDescent="0.2">
      <c r="E150" s="30" t="s">
        <v>76</v>
      </c>
      <c r="H150" s="38" t="str">
        <f t="shared" si="9"/>
        <v/>
      </c>
      <c r="I150" s="34"/>
      <c r="J150" s="34"/>
      <c r="K150" s="40" t="str">
        <f t="shared" si="11"/>
        <v/>
      </c>
      <c r="L150" s="41" t="str">
        <f t="shared" si="10"/>
        <v/>
      </c>
    </row>
    <row r="151" spans="5:12" ht="16" x14ac:dyDescent="0.2">
      <c r="E151" s="30" t="s">
        <v>76</v>
      </c>
      <c r="H151" s="38" t="str">
        <f t="shared" si="9"/>
        <v/>
      </c>
      <c r="I151" s="34"/>
      <c r="J151" s="34"/>
      <c r="K151" s="40" t="str">
        <f t="shared" si="11"/>
        <v/>
      </c>
      <c r="L151" s="41" t="str">
        <f t="shared" si="10"/>
        <v/>
      </c>
    </row>
    <row r="152" spans="5:12" ht="16" x14ac:dyDescent="0.2">
      <c r="E152" s="30" t="s">
        <v>76</v>
      </c>
      <c r="H152" s="38" t="str">
        <f t="shared" si="9"/>
        <v/>
      </c>
      <c r="I152" s="34"/>
      <c r="J152" s="34"/>
      <c r="K152" s="40" t="str">
        <f t="shared" si="11"/>
        <v/>
      </c>
      <c r="L152" s="41" t="str">
        <f t="shared" si="10"/>
        <v/>
      </c>
    </row>
    <row r="153" spans="5:12" ht="16" x14ac:dyDescent="0.2">
      <c r="E153" s="30" t="s">
        <v>76</v>
      </c>
      <c r="H153" s="38" t="str">
        <f t="shared" si="9"/>
        <v/>
      </c>
      <c r="I153" s="34"/>
      <c r="J153" s="34"/>
      <c r="K153" s="40" t="str">
        <f t="shared" si="11"/>
        <v/>
      </c>
      <c r="L153" s="41" t="str">
        <f t="shared" si="10"/>
        <v/>
      </c>
    </row>
    <row r="154" spans="5:12" ht="16" x14ac:dyDescent="0.2">
      <c r="E154" s="30" t="s">
        <v>76</v>
      </c>
      <c r="H154" s="38" t="str">
        <f t="shared" si="9"/>
        <v/>
      </c>
      <c r="I154" s="34"/>
      <c r="J154" s="34"/>
      <c r="K154" s="40" t="str">
        <f t="shared" si="11"/>
        <v/>
      </c>
      <c r="L154" s="41" t="str">
        <f t="shared" si="10"/>
        <v/>
      </c>
    </row>
    <row r="155" spans="5:12" ht="16" x14ac:dyDescent="0.2">
      <c r="E155" s="30" t="s">
        <v>76</v>
      </c>
      <c r="H155" s="38" t="str">
        <f t="shared" si="9"/>
        <v/>
      </c>
      <c r="I155" s="34"/>
      <c r="J155" s="34"/>
      <c r="K155" s="40" t="str">
        <f t="shared" si="11"/>
        <v/>
      </c>
      <c r="L155" s="41" t="str">
        <f t="shared" si="10"/>
        <v/>
      </c>
    </row>
    <row r="156" spans="5:12" ht="16" x14ac:dyDescent="0.2">
      <c r="E156" s="30" t="s">
        <v>76</v>
      </c>
      <c r="H156" s="38" t="str">
        <f t="shared" si="9"/>
        <v/>
      </c>
      <c r="I156" s="34"/>
      <c r="J156" s="34"/>
      <c r="K156" s="40" t="str">
        <f t="shared" si="11"/>
        <v/>
      </c>
      <c r="L156" s="41" t="str">
        <f t="shared" si="10"/>
        <v/>
      </c>
    </row>
    <row r="157" spans="5:12" ht="16" x14ac:dyDescent="0.2">
      <c r="E157" s="30" t="s">
        <v>76</v>
      </c>
      <c r="H157" s="38" t="str">
        <f t="shared" si="9"/>
        <v/>
      </c>
      <c r="I157" s="34"/>
      <c r="J157" s="34"/>
      <c r="K157" s="40" t="str">
        <f t="shared" si="11"/>
        <v/>
      </c>
      <c r="L157" s="41" t="str">
        <f t="shared" si="10"/>
        <v/>
      </c>
    </row>
    <row r="158" spans="5:12" ht="16" x14ac:dyDescent="0.2">
      <c r="E158" s="30" t="s">
        <v>76</v>
      </c>
      <c r="H158" s="38" t="str">
        <f t="shared" si="9"/>
        <v/>
      </c>
      <c r="I158" s="34"/>
      <c r="J158" s="34"/>
      <c r="K158" s="40" t="str">
        <f t="shared" si="11"/>
        <v/>
      </c>
      <c r="L158" s="41" t="str">
        <f t="shared" si="10"/>
        <v/>
      </c>
    </row>
    <row r="159" spans="5:12" ht="16" x14ac:dyDescent="0.2">
      <c r="E159" s="30" t="s">
        <v>76</v>
      </c>
      <c r="H159" s="38" t="str">
        <f t="shared" si="9"/>
        <v/>
      </c>
      <c r="I159" s="34"/>
      <c r="J159" s="34"/>
      <c r="K159" s="40" t="str">
        <f t="shared" si="11"/>
        <v/>
      </c>
      <c r="L159" s="41" t="str">
        <f t="shared" si="10"/>
        <v/>
      </c>
    </row>
    <row r="160" spans="5:12" ht="16" x14ac:dyDescent="0.2">
      <c r="E160" s="30" t="s">
        <v>76</v>
      </c>
      <c r="H160" s="38" t="str">
        <f t="shared" si="9"/>
        <v/>
      </c>
      <c r="I160" s="34"/>
      <c r="J160" s="34"/>
      <c r="K160" s="40" t="str">
        <f t="shared" si="11"/>
        <v/>
      </c>
      <c r="L160" s="41" t="str">
        <f t="shared" si="10"/>
        <v/>
      </c>
    </row>
    <row r="161" spans="5:12" ht="16" x14ac:dyDescent="0.2">
      <c r="E161" s="30" t="s">
        <v>76</v>
      </c>
      <c r="H161" s="38" t="str">
        <f t="shared" si="9"/>
        <v/>
      </c>
      <c r="I161" s="34"/>
      <c r="J161" s="34"/>
      <c r="K161" s="40" t="str">
        <f t="shared" si="11"/>
        <v/>
      </c>
      <c r="L161" s="41" t="str">
        <f t="shared" si="10"/>
        <v/>
      </c>
    </row>
    <row r="162" spans="5:12" ht="16" x14ac:dyDescent="0.2">
      <c r="E162" s="30" t="s">
        <v>76</v>
      </c>
      <c r="H162" s="38" t="str">
        <f t="shared" si="9"/>
        <v/>
      </c>
      <c r="I162" s="34"/>
      <c r="J162" s="34"/>
      <c r="K162" s="40" t="str">
        <f t="shared" si="11"/>
        <v/>
      </c>
      <c r="L162" s="41" t="str">
        <f t="shared" si="10"/>
        <v/>
      </c>
    </row>
    <row r="163" spans="5:12" ht="16" x14ac:dyDescent="0.2">
      <c r="E163" s="30" t="s">
        <v>76</v>
      </c>
      <c r="H163" s="38" t="str">
        <f t="shared" si="9"/>
        <v/>
      </c>
      <c r="I163" s="34"/>
      <c r="J163" s="34"/>
      <c r="K163" s="40" t="str">
        <f t="shared" si="11"/>
        <v/>
      </c>
      <c r="L163" s="41" t="str">
        <f t="shared" si="10"/>
        <v/>
      </c>
    </row>
    <row r="164" spans="5:12" ht="16" x14ac:dyDescent="0.2">
      <c r="E164" s="30" t="s">
        <v>76</v>
      </c>
      <c r="H164" s="38" t="str">
        <f t="shared" si="9"/>
        <v/>
      </c>
      <c r="I164" s="34"/>
      <c r="J164" s="34"/>
      <c r="K164" s="40" t="str">
        <f t="shared" si="11"/>
        <v/>
      </c>
      <c r="L164" s="41" t="str">
        <f t="shared" si="10"/>
        <v/>
      </c>
    </row>
    <row r="165" spans="5:12" ht="16" x14ac:dyDescent="0.2">
      <c r="E165" s="30" t="s">
        <v>76</v>
      </c>
      <c r="H165" s="38" t="str">
        <f t="shared" si="9"/>
        <v/>
      </c>
      <c r="I165" s="34"/>
      <c r="J165" s="34"/>
      <c r="K165" s="40" t="str">
        <f t="shared" si="11"/>
        <v/>
      </c>
      <c r="L165" s="41" t="str">
        <f t="shared" si="10"/>
        <v/>
      </c>
    </row>
    <row r="166" spans="5:12" ht="16" x14ac:dyDescent="0.2">
      <c r="E166" s="30" t="s">
        <v>76</v>
      </c>
      <c r="H166" s="38" t="str">
        <f t="shared" si="9"/>
        <v/>
      </c>
      <c r="I166" s="34"/>
      <c r="J166" s="34"/>
      <c r="K166" s="40" t="str">
        <f t="shared" si="11"/>
        <v/>
      </c>
      <c r="L166" s="41" t="str">
        <f t="shared" si="10"/>
        <v/>
      </c>
    </row>
    <row r="167" spans="5:12" ht="16" x14ac:dyDescent="0.2">
      <c r="E167" s="30" t="s">
        <v>76</v>
      </c>
      <c r="H167" s="38" t="str">
        <f t="shared" si="9"/>
        <v/>
      </c>
      <c r="I167" s="34"/>
      <c r="J167" s="34"/>
      <c r="K167" s="40" t="str">
        <f t="shared" si="11"/>
        <v/>
      </c>
      <c r="L167" s="41" t="str">
        <f t="shared" si="10"/>
        <v/>
      </c>
    </row>
    <row r="168" spans="5:12" ht="16" x14ac:dyDescent="0.2">
      <c r="E168" s="30" t="s">
        <v>76</v>
      </c>
      <c r="H168" s="38" t="str">
        <f t="shared" si="9"/>
        <v/>
      </c>
      <c r="I168" s="34"/>
      <c r="J168" s="34"/>
      <c r="K168" s="40" t="str">
        <f t="shared" si="11"/>
        <v/>
      </c>
      <c r="L168" s="41" t="str">
        <f t="shared" si="10"/>
        <v/>
      </c>
    </row>
    <row r="169" spans="5:12" ht="16" x14ac:dyDescent="0.2">
      <c r="E169" s="30" t="s">
        <v>76</v>
      </c>
      <c r="H169" s="38" t="str">
        <f t="shared" si="9"/>
        <v/>
      </c>
      <c r="I169" s="34"/>
      <c r="J169" s="34"/>
      <c r="K169" s="40" t="str">
        <f t="shared" si="11"/>
        <v/>
      </c>
      <c r="L169" s="41" t="str">
        <f t="shared" si="10"/>
        <v/>
      </c>
    </row>
    <row r="170" spans="5:12" ht="16" x14ac:dyDescent="0.2">
      <c r="E170" s="30" t="s">
        <v>76</v>
      </c>
      <c r="H170" s="38" t="str">
        <f t="shared" si="9"/>
        <v/>
      </c>
      <c r="I170" s="34"/>
      <c r="J170" s="34"/>
      <c r="K170" s="40" t="str">
        <f t="shared" si="11"/>
        <v/>
      </c>
      <c r="L170" s="41" t="str">
        <f t="shared" si="10"/>
        <v/>
      </c>
    </row>
    <row r="171" spans="5:12" ht="16" x14ac:dyDescent="0.2">
      <c r="E171" s="30" t="s">
        <v>76</v>
      </c>
      <c r="H171" s="38" t="str">
        <f t="shared" si="9"/>
        <v/>
      </c>
      <c r="I171" s="34"/>
      <c r="J171" s="34"/>
      <c r="K171" s="40" t="str">
        <f t="shared" si="11"/>
        <v/>
      </c>
      <c r="L171" s="41" t="str">
        <f t="shared" si="10"/>
        <v/>
      </c>
    </row>
    <row r="172" spans="5:12" ht="16" x14ac:dyDescent="0.2">
      <c r="E172" s="30" t="s">
        <v>76</v>
      </c>
      <c r="H172" s="38" t="str">
        <f t="shared" si="9"/>
        <v/>
      </c>
      <c r="I172" s="34"/>
      <c r="J172" s="34"/>
      <c r="K172" s="40" t="str">
        <f t="shared" si="11"/>
        <v/>
      </c>
      <c r="L172" s="41" t="str">
        <f t="shared" si="10"/>
        <v/>
      </c>
    </row>
    <row r="173" spans="5:12" ht="16" x14ac:dyDescent="0.2">
      <c r="E173" s="30" t="s">
        <v>76</v>
      </c>
      <c r="H173" s="38" t="str">
        <f t="shared" si="9"/>
        <v/>
      </c>
      <c r="I173" s="34"/>
      <c r="J173" s="34"/>
      <c r="K173" s="40" t="str">
        <f t="shared" si="11"/>
        <v/>
      </c>
      <c r="L173" s="41" t="str">
        <f t="shared" si="10"/>
        <v/>
      </c>
    </row>
    <row r="174" spans="5:12" ht="16" x14ac:dyDescent="0.2">
      <c r="E174" s="30" t="s">
        <v>76</v>
      </c>
      <c r="H174" s="38" t="str">
        <f t="shared" si="9"/>
        <v/>
      </c>
      <c r="I174" s="34"/>
      <c r="J174" s="34"/>
      <c r="K174" s="40" t="str">
        <f t="shared" si="11"/>
        <v/>
      </c>
      <c r="L174" s="41" t="str">
        <f t="shared" si="10"/>
        <v/>
      </c>
    </row>
    <row r="175" spans="5:12" ht="16" x14ac:dyDescent="0.2">
      <c r="E175" s="30" t="s">
        <v>76</v>
      </c>
      <c r="H175" s="38" t="str">
        <f t="shared" si="9"/>
        <v/>
      </c>
      <c r="I175" s="34"/>
      <c r="J175" s="34"/>
      <c r="K175" s="40" t="str">
        <f t="shared" si="11"/>
        <v/>
      </c>
      <c r="L175" s="41" t="str">
        <f t="shared" si="10"/>
        <v/>
      </c>
    </row>
    <row r="176" spans="5:12" ht="16" x14ac:dyDescent="0.2">
      <c r="E176" s="30" t="s">
        <v>76</v>
      </c>
      <c r="H176" s="38" t="str">
        <f t="shared" si="9"/>
        <v/>
      </c>
      <c r="I176" s="34"/>
      <c r="J176" s="34"/>
      <c r="K176" s="40" t="str">
        <f t="shared" si="11"/>
        <v/>
      </c>
      <c r="L176" s="41" t="str">
        <f t="shared" si="10"/>
        <v/>
      </c>
    </row>
    <row r="177" spans="5:12" ht="16" x14ac:dyDescent="0.2">
      <c r="E177" s="30" t="s">
        <v>76</v>
      </c>
      <c r="H177" s="38" t="str">
        <f t="shared" si="9"/>
        <v/>
      </c>
      <c r="I177" s="34"/>
      <c r="J177" s="34"/>
      <c r="K177" s="40" t="str">
        <f t="shared" si="11"/>
        <v/>
      </c>
      <c r="L177" s="41" t="str">
        <f t="shared" si="10"/>
        <v/>
      </c>
    </row>
    <row r="178" spans="5:12" ht="16" x14ac:dyDescent="0.2">
      <c r="E178" s="30" t="s">
        <v>76</v>
      </c>
      <c r="H178" s="38" t="str">
        <f t="shared" si="9"/>
        <v/>
      </c>
      <c r="I178" s="34"/>
      <c r="J178" s="34"/>
      <c r="K178" s="40" t="str">
        <f t="shared" si="11"/>
        <v/>
      </c>
      <c r="L178" s="41" t="str">
        <f t="shared" si="10"/>
        <v/>
      </c>
    </row>
    <row r="179" spans="5:12" ht="16" x14ac:dyDescent="0.2">
      <c r="E179" s="30" t="s">
        <v>76</v>
      </c>
      <c r="H179" s="38" t="str">
        <f t="shared" si="9"/>
        <v/>
      </c>
      <c r="I179" s="34"/>
      <c r="J179" s="34"/>
      <c r="K179" s="40" t="str">
        <f t="shared" si="11"/>
        <v/>
      </c>
      <c r="L179" s="41" t="str">
        <f t="shared" si="10"/>
        <v/>
      </c>
    </row>
    <row r="180" spans="5:12" ht="16" x14ac:dyDescent="0.2">
      <c r="E180" s="30" t="s">
        <v>76</v>
      </c>
      <c r="H180" s="38" t="str">
        <f t="shared" si="9"/>
        <v/>
      </c>
      <c r="I180" s="34"/>
      <c r="J180" s="34"/>
      <c r="K180" s="40" t="str">
        <f t="shared" si="11"/>
        <v/>
      </c>
      <c r="L180" s="41" t="str">
        <f t="shared" si="10"/>
        <v/>
      </c>
    </row>
    <row r="181" spans="5:12" ht="16" x14ac:dyDescent="0.2">
      <c r="E181" s="30" t="s">
        <v>76</v>
      </c>
      <c r="H181" s="38" t="str">
        <f t="shared" si="9"/>
        <v/>
      </c>
      <c r="I181" s="34"/>
      <c r="J181" s="34"/>
      <c r="K181" s="40" t="str">
        <f t="shared" si="11"/>
        <v/>
      </c>
      <c r="L181" s="41" t="str">
        <f t="shared" si="10"/>
        <v/>
      </c>
    </row>
    <row r="182" spans="5:12" ht="16" x14ac:dyDescent="0.2">
      <c r="E182" s="30" t="s">
        <v>76</v>
      </c>
      <c r="H182" s="38" t="str">
        <f t="shared" si="9"/>
        <v/>
      </c>
      <c r="I182" s="34"/>
      <c r="J182" s="34"/>
      <c r="K182" s="40" t="str">
        <f t="shared" si="11"/>
        <v/>
      </c>
      <c r="L182" s="41" t="str">
        <f t="shared" si="10"/>
        <v/>
      </c>
    </row>
    <row r="183" spans="5:12" ht="16" x14ac:dyDescent="0.2">
      <c r="E183" s="30" t="s">
        <v>76</v>
      </c>
      <c r="H183" s="38" t="str">
        <f t="shared" si="9"/>
        <v/>
      </c>
      <c r="I183" s="34"/>
      <c r="J183" s="34"/>
      <c r="K183" s="40" t="str">
        <f t="shared" si="11"/>
        <v/>
      </c>
      <c r="L183" s="41" t="str">
        <f t="shared" si="10"/>
        <v/>
      </c>
    </row>
    <row r="184" spans="5:12" ht="16" x14ac:dyDescent="0.2">
      <c r="E184" s="30" t="s">
        <v>76</v>
      </c>
      <c r="H184" s="38" t="str">
        <f t="shared" si="9"/>
        <v/>
      </c>
      <c r="I184" s="34"/>
      <c r="J184" s="34"/>
      <c r="K184" s="40" t="str">
        <f t="shared" si="11"/>
        <v/>
      </c>
      <c r="L184" s="41" t="str">
        <f t="shared" si="10"/>
        <v/>
      </c>
    </row>
    <row r="185" spans="5:12" ht="16" x14ac:dyDescent="0.2">
      <c r="E185" s="30" t="s">
        <v>76</v>
      </c>
      <c r="H185" s="38" t="str">
        <f t="shared" si="9"/>
        <v/>
      </c>
      <c r="I185" s="34"/>
      <c r="J185" s="34"/>
      <c r="K185" s="40" t="str">
        <f t="shared" si="11"/>
        <v/>
      </c>
      <c r="L185" s="41" t="str">
        <f t="shared" si="10"/>
        <v/>
      </c>
    </row>
    <row r="186" spans="5:12" ht="16" x14ac:dyDescent="0.2">
      <c r="E186" s="30" t="s">
        <v>76</v>
      </c>
      <c r="H186" s="38" t="str">
        <f t="shared" si="9"/>
        <v/>
      </c>
      <c r="I186" s="34"/>
      <c r="J186" s="34"/>
      <c r="K186" s="40" t="str">
        <f t="shared" si="11"/>
        <v/>
      </c>
      <c r="L186" s="41" t="str">
        <f t="shared" si="10"/>
        <v/>
      </c>
    </row>
    <row r="187" spans="5:12" ht="16" x14ac:dyDescent="0.2">
      <c r="E187" s="30" t="s">
        <v>76</v>
      </c>
      <c r="H187" s="38" t="str">
        <f t="shared" si="9"/>
        <v/>
      </c>
      <c r="I187" s="34"/>
      <c r="J187" s="34"/>
      <c r="K187" s="40" t="str">
        <f t="shared" si="11"/>
        <v/>
      </c>
      <c r="L187" s="41" t="str">
        <f t="shared" si="10"/>
        <v/>
      </c>
    </row>
    <row r="188" spans="5:12" ht="16" x14ac:dyDescent="0.2">
      <c r="E188" s="30" t="s">
        <v>76</v>
      </c>
      <c r="H188" s="38" t="str">
        <f t="shared" si="9"/>
        <v/>
      </c>
      <c r="I188" s="34"/>
      <c r="J188" s="34"/>
      <c r="K188" s="40" t="str">
        <f t="shared" si="11"/>
        <v/>
      </c>
      <c r="L188" s="41" t="str">
        <f t="shared" si="10"/>
        <v/>
      </c>
    </row>
    <row r="189" spans="5:12" ht="16" x14ac:dyDescent="0.2">
      <c r="E189" s="30" t="s">
        <v>76</v>
      </c>
      <c r="H189" s="38" t="str">
        <f t="shared" si="9"/>
        <v/>
      </c>
      <c r="I189" s="34"/>
      <c r="J189" s="34"/>
      <c r="K189" s="40" t="str">
        <f t="shared" si="11"/>
        <v/>
      </c>
      <c r="L189" s="41" t="str">
        <f t="shared" si="10"/>
        <v/>
      </c>
    </row>
    <row r="190" spans="5:12" ht="16" x14ac:dyDescent="0.2">
      <c r="E190" s="30" t="s">
        <v>76</v>
      </c>
      <c r="H190" s="38" t="str">
        <f t="shared" si="9"/>
        <v/>
      </c>
      <c r="I190" s="34"/>
      <c r="J190" s="34"/>
      <c r="K190" s="40" t="str">
        <f t="shared" si="11"/>
        <v/>
      </c>
      <c r="L190" s="41" t="str">
        <f t="shared" si="10"/>
        <v/>
      </c>
    </row>
    <row r="191" spans="5:12" ht="16" x14ac:dyDescent="0.2">
      <c r="E191" s="30" t="s">
        <v>76</v>
      </c>
      <c r="H191" s="38" t="str">
        <f t="shared" si="9"/>
        <v/>
      </c>
      <c r="I191" s="34"/>
      <c r="J191" s="34"/>
      <c r="K191" s="40" t="str">
        <f t="shared" si="11"/>
        <v/>
      </c>
      <c r="L191" s="41" t="str">
        <f t="shared" si="10"/>
        <v/>
      </c>
    </row>
    <row r="192" spans="5:12" ht="16" x14ac:dyDescent="0.2">
      <c r="E192" s="30" t="s">
        <v>76</v>
      </c>
      <c r="H192" s="38" t="str">
        <f t="shared" si="9"/>
        <v/>
      </c>
      <c r="I192" s="34"/>
      <c r="J192" s="34"/>
      <c r="K192" s="40" t="str">
        <f t="shared" si="11"/>
        <v/>
      </c>
      <c r="L192" s="41" t="str">
        <f t="shared" si="10"/>
        <v/>
      </c>
    </row>
    <row r="193" spans="5:12" ht="16" x14ac:dyDescent="0.2">
      <c r="E193" s="30" t="s">
        <v>76</v>
      </c>
      <c r="H193" s="38" t="str">
        <f t="shared" si="9"/>
        <v/>
      </c>
      <c r="I193" s="34"/>
      <c r="J193" s="34"/>
      <c r="K193" s="40" t="str">
        <f t="shared" si="11"/>
        <v/>
      </c>
      <c r="L193" s="41" t="str">
        <f t="shared" si="10"/>
        <v/>
      </c>
    </row>
    <row r="194" spans="5:12" ht="16" x14ac:dyDescent="0.2">
      <c r="E194" s="30" t="s">
        <v>76</v>
      </c>
      <c r="H194" s="38" t="str">
        <f t="shared" si="9"/>
        <v/>
      </c>
      <c r="I194" s="34"/>
      <c r="J194" s="34"/>
      <c r="K194" s="40" t="str">
        <f t="shared" si="11"/>
        <v/>
      </c>
      <c r="L194" s="41" t="str">
        <f t="shared" si="10"/>
        <v/>
      </c>
    </row>
    <row r="195" spans="5:12" ht="16" x14ac:dyDescent="0.2">
      <c r="E195" s="30" t="s">
        <v>76</v>
      </c>
      <c r="H195" s="38" t="str">
        <f t="shared" si="9"/>
        <v/>
      </c>
      <c r="I195" s="34"/>
      <c r="J195" s="34"/>
      <c r="K195" s="40" t="str">
        <f t="shared" si="11"/>
        <v/>
      </c>
      <c r="L195" s="41" t="str">
        <f t="shared" si="10"/>
        <v/>
      </c>
    </row>
    <row r="196" spans="5:12" ht="16" x14ac:dyDescent="0.2">
      <c r="E196" s="30" t="s">
        <v>76</v>
      </c>
      <c r="H196" s="38" t="str">
        <f t="shared" si="9"/>
        <v/>
      </c>
      <c r="I196" s="34"/>
      <c r="J196" s="34"/>
      <c r="K196" s="40" t="str">
        <f t="shared" si="11"/>
        <v/>
      </c>
      <c r="L196" s="41" t="str">
        <f t="shared" si="10"/>
        <v/>
      </c>
    </row>
    <row r="197" spans="5:12" ht="16" x14ac:dyDescent="0.2">
      <c r="E197" s="30" t="s">
        <v>76</v>
      </c>
      <c r="H197" s="38" t="str">
        <f t="shared" si="9"/>
        <v/>
      </c>
      <c r="I197" s="34"/>
      <c r="J197" s="34"/>
      <c r="K197" s="40" t="str">
        <f t="shared" si="11"/>
        <v/>
      </c>
      <c r="L197" s="41" t="str">
        <f t="shared" si="10"/>
        <v/>
      </c>
    </row>
    <row r="198" spans="5:12" ht="16" x14ac:dyDescent="0.2">
      <c r="E198" s="30" t="s">
        <v>76</v>
      </c>
      <c r="H198" s="38" t="str">
        <f t="shared" si="9"/>
        <v/>
      </c>
      <c r="I198" s="34"/>
      <c r="J198" s="34"/>
      <c r="K198" s="40" t="str">
        <f t="shared" si="11"/>
        <v/>
      </c>
      <c r="L198" s="41" t="str">
        <f t="shared" si="10"/>
        <v/>
      </c>
    </row>
    <row r="199" spans="5:12" ht="16" x14ac:dyDescent="0.2">
      <c r="E199" s="30" t="s">
        <v>76</v>
      </c>
      <c r="H199" s="38" t="str">
        <f t="shared" ref="H199:H262" si="12">IF(OR(F199="",G199=""),"",G199+(F199*30))</f>
        <v/>
      </c>
      <c r="I199" s="34"/>
      <c r="J199" s="34"/>
      <c r="K199" s="40" t="str">
        <f t="shared" si="11"/>
        <v/>
      </c>
      <c r="L199" s="41" t="str">
        <f t="shared" ref="L199:L262" si="13">IF(K199="","",IF(K199&lt;1,"Debajo de la Meta",IF(K199&gt;1,"Encima de la Meta","Meta Alcanzada")))</f>
        <v/>
      </c>
    </row>
    <row r="200" spans="5:12" ht="16" x14ac:dyDescent="0.2">
      <c r="E200" s="30" t="s">
        <v>76</v>
      </c>
      <c r="H200" s="38" t="str">
        <f t="shared" si="12"/>
        <v/>
      </c>
      <c r="I200" s="34"/>
      <c r="J200" s="34"/>
      <c r="K200" s="40" t="str">
        <f t="shared" si="11"/>
        <v/>
      </c>
      <c r="L200" s="41" t="str">
        <f t="shared" si="13"/>
        <v/>
      </c>
    </row>
    <row r="201" spans="5:12" ht="16" x14ac:dyDescent="0.2">
      <c r="E201" s="30" t="s">
        <v>76</v>
      </c>
      <c r="H201" s="38" t="str">
        <f t="shared" si="12"/>
        <v/>
      </c>
      <c r="I201" s="34"/>
      <c r="J201" s="34"/>
      <c r="K201" s="40" t="str">
        <f t="shared" si="11"/>
        <v/>
      </c>
      <c r="L201" s="41" t="str">
        <f t="shared" si="13"/>
        <v/>
      </c>
    </row>
    <row r="202" spans="5:12" ht="16" x14ac:dyDescent="0.2">
      <c r="E202" s="30" t="s">
        <v>76</v>
      </c>
      <c r="H202" s="38" t="str">
        <f t="shared" si="12"/>
        <v/>
      </c>
      <c r="I202" s="34"/>
      <c r="J202" s="34"/>
      <c r="K202" s="40" t="str">
        <f t="shared" si="11"/>
        <v/>
      </c>
      <c r="L202" s="41" t="str">
        <f t="shared" si="13"/>
        <v/>
      </c>
    </row>
    <row r="203" spans="5:12" ht="16" x14ac:dyDescent="0.2">
      <c r="E203" s="30" t="s">
        <v>76</v>
      </c>
      <c r="H203" s="38" t="str">
        <f t="shared" si="12"/>
        <v/>
      </c>
      <c r="I203" s="34"/>
      <c r="J203" s="34"/>
      <c r="K203" s="40" t="str">
        <f t="shared" si="11"/>
        <v/>
      </c>
      <c r="L203" s="41" t="str">
        <f t="shared" si="13"/>
        <v/>
      </c>
    </row>
    <row r="204" spans="5:12" ht="16" x14ac:dyDescent="0.2">
      <c r="E204" s="30" t="s">
        <v>76</v>
      </c>
      <c r="H204" s="38" t="str">
        <f t="shared" si="12"/>
        <v/>
      </c>
      <c r="I204" s="34"/>
      <c r="J204" s="34"/>
      <c r="K204" s="40" t="str">
        <f t="shared" si="11"/>
        <v/>
      </c>
      <c r="L204" s="41" t="str">
        <f t="shared" si="13"/>
        <v/>
      </c>
    </row>
    <row r="205" spans="5:12" ht="16" x14ac:dyDescent="0.2">
      <c r="E205" s="30" t="s">
        <v>76</v>
      </c>
      <c r="H205" s="38" t="str">
        <f t="shared" si="12"/>
        <v/>
      </c>
      <c r="I205" s="34"/>
      <c r="J205" s="34"/>
      <c r="K205" s="40" t="str">
        <f t="shared" si="11"/>
        <v/>
      </c>
      <c r="L205" s="41" t="str">
        <f t="shared" si="13"/>
        <v/>
      </c>
    </row>
    <row r="206" spans="5:12" ht="16" x14ac:dyDescent="0.2">
      <c r="E206" s="30" t="s">
        <v>76</v>
      </c>
      <c r="H206" s="38" t="str">
        <f t="shared" si="12"/>
        <v/>
      </c>
      <c r="I206" s="34"/>
      <c r="J206" s="34"/>
      <c r="K206" s="40" t="str">
        <f t="shared" si="11"/>
        <v/>
      </c>
      <c r="L206" s="41" t="str">
        <f t="shared" si="13"/>
        <v/>
      </c>
    </row>
    <row r="207" spans="5:12" ht="16" x14ac:dyDescent="0.2">
      <c r="E207" s="30" t="s">
        <v>76</v>
      </c>
      <c r="H207" s="38" t="str">
        <f t="shared" si="12"/>
        <v/>
      </c>
      <c r="I207" s="34"/>
      <c r="J207" s="34"/>
      <c r="K207" s="40" t="str">
        <f t="shared" si="11"/>
        <v/>
      </c>
      <c r="L207" s="41" t="str">
        <f t="shared" si="13"/>
        <v/>
      </c>
    </row>
    <row r="208" spans="5:12" ht="16" x14ac:dyDescent="0.2">
      <c r="E208" s="30" t="s">
        <v>76</v>
      </c>
      <c r="H208" s="38" t="str">
        <f t="shared" si="12"/>
        <v/>
      </c>
      <c r="I208" s="34"/>
      <c r="J208" s="34"/>
      <c r="K208" s="40" t="str">
        <f t="shared" ref="K208:K271" si="14">IF(OR(E208="",I208="",J208=""),"",IF(E208="cuanto más pequeño mejor",I208/J208,J208/I208))</f>
        <v/>
      </c>
      <c r="L208" s="41" t="str">
        <f t="shared" si="13"/>
        <v/>
      </c>
    </row>
    <row r="209" spans="5:12" ht="16" x14ac:dyDescent="0.2">
      <c r="E209" s="30" t="s">
        <v>76</v>
      </c>
      <c r="H209" s="38" t="str">
        <f t="shared" si="12"/>
        <v/>
      </c>
      <c r="I209" s="34"/>
      <c r="J209" s="34"/>
      <c r="K209" s="40" t="str">
        <f t="shared" si="14"/>
        <v/>
      </c>
      <c r="L209" s="41" t="str">
        <f t="shared" si="13"/>
        <v/>
      </c>
    </row>
    <row r="210" spans="5:12" ht="16" x14ac:dyDescent="0.2">
      <c r="E210" s="30" t="s">
        <v>76</v>
      </c>
      <c r="H210" s="38" t="str">
        <f t="shared" si="12"/>
        <v/>
      </c>
      <c r="I210" s="34"/>
      <c r="J210" s="34"/>
      <c r="K210" s="40" t="str">
        <f t="shared" si="14"/>
        <v/>
      </c>
      <c r="L210" s="41" t="str">
        <f t="shared" si="13"/>
        <v/>
      </c>
    </row>
    <row r="211" spans="5:12" ht="16" x14ac:dyDescent="0.2">
      <c r="E211" s="30" t="s">
        <v>76</v>
      </c>
      <c r="H211" s="38" t="str">
        <f t="shared" si="12"/>
        <v/>
      </c>
      <c r="I211" s="34"/>
      <c r="J211" s="34"/>
      <c r="K211" s="40" t="str">
        <f t="shared" si="14"/>
        <v/>
      </c>
      <c r="L211" s="41" t="str">
        <f t="shared" si="13"/>
        <v/>
      </c>
    </row>
    <row r="212" spans="5:12" ht="16" x14ac:dyDescent="0.2">
      <c r="E212" s="30" t="s">
        <v>76</v>
      </c>
      <c r="H212" s="38" t="str">
        <f t="shared" si="12"/>
        <v/>
      </c>
      <c r="I212" s="34"/>
      <c r="J212" s="34"/>
      <c r="K212" s="40" t="str">
        <f t="shared" si="14"/>
        <v/>
      </c>
      <c r="L212" s="41" t="str">
        <f t="shared" si="13"/>
        <v/>
      </c>
    </row>
    <row r="213" spans="5:12" ht="16" x14ac:dyDescent="0.2">
      <c r="E213" s="30" t="s">
        <v>76</v>
      </c>
      <c r="H213" s="38" t="str">
        <f t="shared" si="12"/>
        <v/>
      </c>
      <c r="I213" s="34"/>
      <c r="J213" s="34"/>
      <c r="K213" s="40" t="str">
        <f t="shared" si="14"/>
        <v/>
      </c>
      <c r="L213" s="41" t="str">
        <f t="shared" si="13"/>
        <v/>
      </c>
    </row>
    <row r="214" spans="5:12" ht="16" x14ac:dyDescent="0.2">
      <c r="E214" s="30" t="s">
        <v>76</v>
      </c>
      <c r="H214" s="38" t="str">
        <f t="shared" si="12"/>
        <v/>
      </c>
      <c r="I214" s="34"/>
      <c r="J214" s="34"/>
      <c r="K214" s="40" t="str">
        <f t="shared" si="14"/>
        <v/>
      </c>
      <c r="L214" s="41" t="str">
        <f t="shared" si="13"/>
        <v/>
      </c>
    </row>
    <row r="215" spans="5:12" ht="16" x14ac:dyDescent="0.2">
      <c r="E215" s="30" t="s">
        <v>76</v>
      </c>
      <c r="H215" s="38" t="str">
        <f t="shared" si="12"/>
        <v/>
      </c>
      <c r="I215" s="34"/>
      <c r="J215" s="34"/>
      <c r="K215" s="40" t="str">
        <f t="shared" si="14"/>
        <v/>
      </c>
      <c r="L215" s="41" t="str">
        <f t="shared" si="13"/>
        <v/>
      </c>
    </row>
    <row r="216" spans="5:12" ht="16" x14ac:dyDescent="0.2">
      <c r="E216" s="30" t="s">
        <v>76</v>
      </c>
      <c r="H216" s="38" t="str">
        <f t="shared" si="12"/>
        <v/>
      </c>
      <c r="I216" s="34"/>
      <c r="J216" s="34"/>
      <c r="K216" s="40" t="str">
        <f t="shared" si="14"/>
        <v/>
      </c>
      <c r="L216" s="41" t="str">
        <f t="shared" si="13"/>
        <v/>
      </c>
    </row>
    <row r="217" spans="5:12" ht="16" x14ac:dyDescent="0.2">
      <c r="E217" s="30" t="s">
        <v>76</v>
      </c>
      <c r="H217" s="38" t="str">
        <f t="shared" si="12"/>
        <v/>
      </c>
      <c r="I217" s="34"/>
      <c r="J217" s="34"/>
      <c r="K217" s="40" t="str">
        <f t="shared" si="14"/>
        <v/>
      </c>
      <c r="L217" s="41" t="str">
        <f t="shared" si="13"/>
        <v/>
      </c>
    </row>
    <row r="218" spans="5:12" ht="16" x14ac:dyDescent="0.2">
      <c r="E218" s="30" t="s">
        <v>76</v>
      </c>
      <c r="H218" s="38" t="str">
        <f t="shared" si="12"/>
        <v/>
      </c>
      <c r="I218" s="34"/>
      <c r="J218" s="34"/>
      <c r="K218" s="40" t="str">
        <f t="shared" si="14"/>
        <v/>
      </c>
      <c r="L218" s="41" t="str">
        <f t="shared" si="13"/>
        <v/>
      </c>
    </row>
    <row r="219" spans="5:12" ht="16" x14ac:dyDescent="0.2">
      <c r="E219" s="30" t="s">
        <v>76</v>
      </c>
      <c r="H219" s="38" t="str">
        <f t="shared" si="12"/>
        <v/>
      </c>
      <c r="I219" s="34"/>
      <c r="J219" s="34"/>
      <c r="K219" s="40" t="str">
        <f t="shared" si="14"/>
        <v/>
      </c>
      <c r="L219" s="41" t="str">
        <f t="shared" si="13"/>
        <v/>
      </c>
    </row>
    <row r="220" spans="5:12" ht="16" x14ac:dyDescent="0.2">
      <c r="E220" s="30" t="s">
        <v>76</v>
      </c>
      <c r="H220" s="38" t="str">
        <f t="shared" si="12"/>
        <v/>
      </c>
      <c r="I220" s="34"/>
      <c r="J220" s="34"/>
      <c r="K220" s="40" t="str">
        <f t="shared" si="14"/>
        <v/>
      </c>
      <c r="L220" s="41" t="str">
        <f t="shared" si="13"/>
        <v/>
      </c>
    </row>
    <row r="221" spans="5:12" ht="16" x14ac:dyDescent="0.2">
      <c r="E221" s="30" t="s">
        <v>76</v>
      </c>
      <c r="H221" s="38" t="str">
        <f t="shared" si="12"/>
        <v/>
      </c>
      <c r="I221" s="34"/>
      <c r="J221" s="34"/>
      <c r="K221" s="40" t="str">
        <f t="shared" si="14"/>
        <v/>
      </c>
      <c r="L221" s="41" t="str">
        <f t="shared" si="13"/>
        <v/>
      </c>
    </row>
    <row r="222" spans="5:12" ht="16" x14ac:dyDescent="0.2">
      <c r="E222" s="30" t="s">
        <v>76</v>
      </c>
      <c r="H222" s="38" t="str">
        <f t="shared" si="12"/>
        <v/>
      </c>
      <c r="I222" s="34"/>
      <c r="J222" s="34"/>
      <c r="K222" s="40" t="str">
        <f t="shared" si="14"/>
        <v/>
      </c>
      <c r="L222" s="41" t="str">
        <f t="shared" si="13"/>
        <v/>
      </c>
    </row>
    <row r="223" spans="5:12" ht="16" x14ac:dyDescent="0.2">
      <c r="E223" s="30" t="s">
        <v>76</v>
      </c>
      <c r="H223" s="38" t="str">
        <f t="shared" si="12"/>
        <v/>
      </c>
      <c r="I223" s="34"/>
      <c r="J223" s="34"/>
      <c r="K223" s="40" t="str">
        <f t="shared" si="14"/>
        <v/>
      </c>
      <c r="L223" s="41" t="str">
        <f t="shared" si="13"/>
        <v/>
      </c>
    </row>
    <row r="224" spans="5:12" ht="16" x14ac:dyDescent="0.2">
      <c r="E224" s="30" t="s">
        <v>76</v>
      </c>
      <c r="H224" s="38" t="str">
        <f t="shared" si="12"/>
        <v/>
      </c>
      <c r="I224" s="34"/>
      <c r="J224" s="34"/>
      <c r="K224" s="40" t="str">
        <f t="shared" si="14"/>
        <v/>
      </c>
      <c r="L224" s="41" t="str">
        <f t="shared" si="13"/>
        <v/>
      </c>
    </row>
    <row r="225" spans="5:12" ht="16" x14ac:dyDescent="0.2">
      <c r="E225" s="30" t="s">
        <v>76</v>
      </c>
      <c r="H225" s="38" t="str">
        <f t="shared" si="12"/>
        <v/>
      </c>
      <c r="I225" s="34"/>
      <c r="J225" s="34"/>
      <c r="K225" s="40" t="str">
        <f t="shared" si="14"/>
        <v/>
      </c>
      <c r="L225" s="41" t="str">
        <f t="shared" si="13"/>
        <v/>
      </c>
    </row>
    <row r="226" spans="5:12" ht="16" x14ac:dyDescent="0.2">
      <c r="E226" s="30" t="s">
        <v>76</v>
      </c>
      <c r="H226" s="38" t="str">
        <f t="shared" si="12"/>
        <v/>
      </c>
      <c r="I226" s="34"/>
      <c r="J226" s="34"/>
      <c r="K226" s="40" t="str">
        <f t="shared" si="14"/>
        <v/>
      </c>
      <c r="L226" s="41" t="str">
        <f t="shared" si="13"/>
        <v/>
      </c>
    </row>
    <row r="227" spans="5:12" ht="16" x14ac:dyDescent="0.2">
      <c r="E227" s="30" t="s">
        <v>76</v>
      </c>
      <c r="H227" s="38" t="str">
        <f t="shared" si="12"/>
        <v/>
      </c>
      <c r="I227" s="34"/>
      <c r="J227" s="34"/>
      <c r="K227" s="40" t="str">
        <f t="shared" si="14"/>
        <v/>
      </c>
      <c r="L227" s="41" t="str">
        <f t="shared" si="13"/>
        <v/>
      </c>
    </row>
    <row r="228" spans="5:12" ht="16" x14ac:dyDescent="0.2">
      <c r="E228" s="30" t="s">
        <v>76</v>
      </c>
      <c r="H228" s="38" t="str">
        <f t="shared" si="12"/>
        <v/>
      </c>
      <c r="I228" s="34"/>
      <c r="J228" s="34"/>
      <c r="K228" s="40" t="str">
        <f t="shared" si="14"/>
        <v/>
      </c>
      <c r="L228" s="41" t="str">
        <f t="shared" si="13"/>
        <v/>
      </c>
    </row>
    <row r="229" spans="5:12" ht="16" x14ac:dyDescent="0.2">
      <c r="E229" s="30" t="s">
        <v>76</v>
      </c>
      <c r="H229" s="38" t="str">
        <f t="shared" si="12"/>
        <v/>
      </c>
      <c r="I229" s="34"/>
      <c r="J229" s="34"/>
      <c r="K229" s="40" t="str">
        <f t="shared" si="14"/>
        <v/>
      </c>
      <c r="L229" s="41" t="str">
        <f t="shared" si="13"/>
        <v/>
      </c>
    </row>
    <row r="230" spans="5:12" ht="16" x14ac:dyDescent="0.2">
      <c r="E230" s="30" t="s">
        <v>76</v>
      </c>
      <c r="H230" s="38" t="str">
        <f t="shared" si="12"/>
        <v/>
      </c>
      <c r="I230" s="34"/>
      <c r="J230" s="34"/>
      <c r="K230" s="40" t="str">
        <f t="shared" si="14"/>
        <v/>
      </c>
      <c r="L230" s="41" t="str">
        <f t="shared" si="13"/>
        <v/>
      </c>
    </row>
    <row r="231" spans="5:12" ht="16" x14ac:dyDescent="0.2">
      <c r="E231" s="30" t="s">
        <v>76</v>
      </c>
      <c r="H231" s="38" t="str">
        <f t="shared" si="12"/>
        <v/>
      </c>
      <c r="I231" s="34"/>
      <c r="J231" s="34"/>
      <c r="K231" s="40" t="str">
        <f t="shared" si="14"/>
        <v/>
      </c>
      <c r="L231" s="41" t="str">
        <f t="shared" si="13"/>
        <v/>
      </c>
    </row>
    <row r="232" spans="5:12" ht="16" x14ac:dyDescent="0.2">
      <c r="E232" s="30" t="s">
        <v>76</v>
      </c>
      <c r="H232" s="38" t="str">
        <f t="shared" si="12"/>
        <v/>
      </c>
      <c r="I232" s="34"/>
      <c r="J232" s="34"/>
      <c r="K232" s="40" t="str">
        <f t="shared" si="14"/>
        <v/>
      </c>
      <c r="L232" s="41" t="str">
        <f t="shared" si="13"/>
        <v/>
      </c>
    </row>
    <row r="233" spans="5:12" ht="16" x14ac:dyDescent="0.2">
      <c r="E233" s="30" t="s">
        <v>76</v>
      </c>
      <c r="H233" s="38" t="str">
        <f t="shared" si="12"/>
        <v/>
      </c>
      <c r="I233" s="34"/>
      <c r="J233" s="34"/>
      <c r="K233" s="40" t="str">
        <f t="shared" si="14"/>
        <v/>
      </c>
      <c r="L233" s="41" t="str">
        <f t="shared" si="13"/>
        <v/>
      </c>
    </row>
    <row r="234" spans="5:12" ht="16" x14ac:dyDescent="0.2">
      <c r="E234" s="30" t="s">
        <v>76</v>
      </c>
      <c r="H234" s="38" t="str">
        <f t="shared" si="12"/>
        <v/>
      </c>
      <c r="I234" s="34"/>
      <c r="J234" s="34"/>
      <c r="K234" s="40" t="str">
        <f t="shared" si="14"/>
        <v/>
      </c>
      <c r="L234" s="41" t="str">
        <f t="shared" si="13"/>
        <v/>
      </c>
    </row>
    <row r="235" spans="5:12" ht="16" x14ac:dyDescent="0.2">
      <c r="E235" s="30" t="s">
        <v>76</v>
      </c>
      <c r="H235" s="38" t="str">
        <f t="shared" si="12"/>
        <v/>
      </c>
      <c r="I235" s="34"/>
      <c r="J235" s="34"/>
      <c r="K235" s="40" t="str">
        <f t="shared" si="14"/>
        <v/>
      </c>
      <c r="L235" s="41" t="str">
        <f t="shared" si="13"/>
        <v/>
      </c>
    </row>
    <row r="236" spans="5:12" ht="16" x14ac:dyDescent="0.2">
      <c r="E236" s="30" t="s">
        <v>76</v>
      </c>
      <c r="H236" s="38" t="str">
        <f t="shared" si="12"/>
        <v/>
      </c>
      <c r="I236" s="34"/>
      <c r="J236" s="34"/>
      <c r="K236" s="40" t="str">
        <f t="shared" si="14"/>
        <v/>
      </c>
      <c r="L236" s="41" t="str">
        <f t="shared" si="13"/>
        <v/>
      </c>
    </row>
    <row r="237" spans="5:12" ht="16" x14ac:dyDescent="0.2">
      <c r="E237" s="30" t="s">
        <v>76</v>
      </c>
      <c r="H237" s="38" t="str">
        <f t="shared" si="12"/>
        <v/>
      </c>
      <c r="I237" s="34"/>
      <c r="J237" s="34"/>
      <c r="K237" s="40" t="str">
        <f t="shared" si="14"/>
        <v/>
      </c>
      <c r="L237" s="41" t="str">
        <f t="shared" si="13"/>
        <v/>
      </c>
    </row>
    <row r="238" spans="5:12" ht="16" x14ac:dyDescent="0.2">
      <c r="E238" s="30" t="s">
        <v>76</v>
      </c>
      <c r="H238" s="38" t="str">
        <f t="shared" si="12"/>
        <v/>
      </c>
      <c r="I238" s="34"/>
      <c r="J238" s="34"/>
      <c r="K238" s="40" t="str">
        <f t="shared" si="14"/>
        <v/>
      </c>
      <c r="L238" s="41" t="str">
        <f t="shared" si="13"/>
        <v/>
      </c>
    </row>
    <row r="239" spans="5:12" ht="16" x14ac:dyDescent="0.2">
      <c r="E239" s="30" t="s">
        <v>76</v>
      </c>
      <c r="H239" s="38" t="str">
        <f t="shared" si="12"/>
        <v/>
      </c>
      <c r="I239" s="34"/>
      <c r="J239" s="34"/>
      <c r="K239" s="40" t="str">
        <f t="shared" si="14"/>
        <v/>
      </c>
      <c r="L239" s="41" t="str">
        <f t="shared" si="13"/>
        <v/>
      </c>
    </row>
    <row r="240" spans="5:12" ht="16" x14ac:dyDescent="0.2">
      <c r="E240" s="30" t="s">
        <v>76</v>
      </c>
      <c r="H240" s="38" t="str">
        <f t="shared" si="12"/>
        <v/>
      </c>
      <c r="I240" s="34"/>
      <c r="J240" s="34"/>
      <c r="K240" s="40" t="str">
        <f t="shared" si="14"/>
        <v/>
      </c>
      <c r="L240" s="41" t="str">
        <f t="shared" si="13"/>
        <v/>
      </c>
    </row>
    <row r="241" spans="5:12" ht="16" x14ac:dyDescent="0.2">
      <c r="E241" s="30" t="s">
        <v>76</v>
      </c>
      <c r="H241" s="38" t="str">
        <f t="shared" si="12"/>
        <v/>
      </c>
      <c r="I241" s="34"/>
      <c r="J241" s="34"/>
      <c r="K241" s="40" t="str">
        <f t="shared" si="14"/>
        <v/>
      </c>
      <c r="L241" s="41" t="str">
        <f t="shared" si="13"/>
        <v/>
      </c>
    </row>
    <row r="242" spans="5:12" ht="16" x14ac:dyDescent="0.2">
      <c r="E242" s="30" t="s">
        <v>76</v>
      </c>
      <c r="H242" s="38" t="str">
        <f t="shared" si="12"/>
        <v/>
      </c>
      <c r="I242" s="34"/>
      <c r="J242" s="34"/>
      <c r="K242" s="40" t="str">
        <f t="shared" si="14"/>
        <v/>
      </c>
      <c r="L242" s="41" t="str">
        <f t="shared" si="13"/>
        <v/>
      </c>
    </row>
    <row r="243" spans="5:12" ht="16" x14ac:dyDescent="0.2">
      <c r="E243" s="30" t="s">
        <v>76</v>
      </c>
      <c r="H243" s="38" t="str">
        <f t="shared" si="12"/>
        <v/>
      </c>
      <c r="I243" s="34"/>
      <c r="J243" s="34"/>
      <c r="K243" s="40" t="str">
        <f t="shared" si="14"/>
        <v/>
      </c>
      <c r="L243" s="41" t="str">
        <f t="shared" si="13"/>
        <v/>
      </c>
    </row>
    <row r="244" spans="5:12" ht="16" x14ac:dyDescent="0.2">
      <c r="E244" s="30" t="s">
        <v>76</v>
      </c>
      <c r="H244" s="38" t="str">
        <f t="shared" si="12"/>
        <v/>
      </c>
      <c r="I244" s="34"/>
      <c r="J244" s="34"/>
      <c r="K244" s="40" t="str">
        <f t="shared" si="14"/>
        <v/>
      </c>
      <c r="L244" s="41" t="str">
        <f t="shared" si="13"/>
        <v/>
      </c>
    </row>
    <row r="245" spans="5:12" ht="16" x14ac:dyDescent="0.2">
      <c r="E245" s="30" t="s">
        <v>76</v>
      </c>
      <c r="H245" s="38" t="str">
        <f t="shared" si="12"/>
        <v/>
      </c>
      <c r="I245" s="34"/>
      <c r="J245" s="34"/>
      <c r="K245" s="40" t="str">
        <f t="shared" si="14"/>
        <v/>
      </c>
      <c r="L245" s="41" t="str">
        <f t="shared" si="13"/>
        <v/>
      </c>
    </row>
    <row r="246" spans="5:12" ht="16" x14ac:dyDescent="0.2">
      <c r="E246" s="30" t="s">
        <v>76</v>
      </c>
      <c r="H246" s="38" t="str">
        <f t="shared" si="12"/>
        <v/>
      </c>
      <c r="I246" s="34"/>
      <c r="J246" s="34"/>
      <c r="K246" s="40" t="str">
        <f t="shared" si="14"/>
        <v/>
      </c>
      <c r="L246" s="41" t="str">
        <f t="shared" si="13"/>
        <v/>
      </c>
    </row>
    <row r="247" spans="5:12" ht="16" x14ac:dyDescent="0.2">
      <c r="E247" s="30" t="s">
        <v>76</v>
      </c>
      <c r="H247" s="38" t="str">
        <f t="shared" si="12"/>
        <v/>
      </c>
      <c r="I247" s="34"/>
      <c r="J247" s="34"/>
      <c r="K247" s="40" t="str">
        <f t="shared" si="14"/>
        <v/>
      </c>
      <c r="L247" s="41" t="str">
        <f t="shared" si="13"/>
        <v/>
      </c>
    </row>
    <row r="248" spans="5:12" ht="16" x14ac:dyDescent="0.2">
      <c r="E248" s="30" t="s">
        <v>76</v>
      </c>
      <c r="H248" s="38" t="str">
        <f t="shared" si="12"/>
        <v/>
      </c>
      <c r="I248" s="34"/>
      <c r="J248" s="34"/>
      <c r="K248" s="40" t="str">
        <f t="shared" si="14"/>
        <v/>
      </c>
      <c r="L248" s="41" t="str">
        <f t="shared" si="13"/>
        <v/>
      </c>
    </row>
    <row r="249" spans="5:12" ht="16" x14ac:dyDescent="0.2">
      <c r="E249" s="30" t="s">
        <v>76</v>
      </c>
      <c r="H249" s="38" t="str">
        <f t="shared" si="12"/>
        <v/>
      </c>
      <c r="I249" s="34"/>
      <c r="J249" s="34"/>
      <c r="K249" s="40" t="str">
        <f t="shared" si="14"/>
        <v/>
      </c>
      <c r="L249" s="41" t="str">
        <f t="shared" si="13"/>
        <v/>
      </c>
    </row>
    <row r="250" spans="5:12" ht="16" x14ac:dyDescent="0.2">
      <c r="E250" s="30" t="s">
        <v>76</v>
      </c>
      <c r="H250" s="38" t="str">
        <f t="shared" si="12"/>
        <v/>
      </c>
      <c r="I250" s="34"/>
      <c r="J250" s="34"/>
      <c r="K250" s="40" t="str">
        <f t="shared" si="14"/>
        <v/>
      </c>
      <c r="L250" s="41" t="str">
        <f t="shared" si="13"/>
        <v/>
      </c>
    </row>
    <row r="251" spans="5:12" ht="16" x14ac:dyDescent="0.2">
      <c r="E251" s="30" t="s">
        <v>76</v>
      </c>
      <c r="H251" s="38" t="str">
        <f t="shared" si="12"/>
        <v/>
      </c>
      <c r="I251" s="34"/>
      <c r="J251" s="34"/>
      <c r="K251" s="40" t="str">
        <f t="shared" si="14"/>
        <v/>
      </c>
      <c r="L251" s="41" t="str">
        <f t="shared" si="13"/>
        <v/>
      </c>
    </row>
    <row r="252" spans="5:12" ht="16" x14ac:dyDescent="0.2">
      <c r="E252" s="30" t="s">
        <v>76</v>
      </c>
      <c r="H252" s="38" t="str">
        <f t="shared" si="12"/>
        <v/>
      </c>
      <c r="I252" s="34"/>
      <c r="J252" s="34"/>
      <c r="K252" s="40" t="str">
        <f t="shared" si="14"/>
        <v/>
      </c>
      <c r="L252" s="41" t="str">
        <f t="shared" si="13"/>
        <v/>
      </c>
    </row>
    <row r="253" spans="5:12" ht="16" x14ac:dyDescent="0.2">
      <c r="E253" s="30" t="s">
        <v>76</v>
      </c>
      <c r="H253" s="38" t="str">
        <f t="shared" si="12"/>
        <v/>
      </c>
      <c r="I253" s="34"/>
      <c r="J253" s="34"/>
      <c r="K253" s="40" t="str">
        <f t="shared" si="14"/>
        <v/>
      </c>
      <c r="L253" s="41" t="str">
        <f t="shared" si="13"/>
        <v/>
      </c>
    </row>
    <row r="254" spans="5:12" ht="16" x14ac:dyDescent="0.2">
      <c r="E254" s="30" t="s">
        <v>76</v>
      </c>
      <c r="H254" s="38" t="str">
        <f t="shared" si="12"/>
        <v/>
      </c>
      <c r="I254" s="34"/>
      <c r="J254" s="34"/>
      <c r="K254" s="40" t="str">
        <f t="shared" si="14"/>
        <v/>
      </c>
      <c r="L254" s="41" t="str">
        <f t="shared" si="13"/>
        <v/>
      </c>
    </row>
    <row r="255" spans="5:12" ht="16" x14ac:dyDescent="0.2">
      <c r="E255" s="30" t="s">
        <v>76</v>
      </c>
      <c r="H255" s="38" t="str">
        <f t="shared" si="12"/>
        <v/>
      </c>
      <c r="I255" s="34"/>
      <c r="J255" s="34"/>
      <c r="K255" s="40" t="str">
        <f t="shared" si="14"/>
        <v/>
      </c>
      <c r="L255" s="41" t="str">
        <f t="shared" si="13"/>
        <v/>
      </c>
    </row>
    <row r="256" spans="5:12" ht="16" x14ac:dyDescent="0.2">
      <c r="E256" s="30" t="s">
        <v>76</v>
      </c>
      <c r="H256" s="38" t="str">
        <f t="shared" si="12"/>
        <v/>
      </c>
      <c r="I256" s="34"/>
      <c r="J256" s="34"/>
      <c r="K256" s="40" t="str">
        <f t="shared" si="14"/>
        <v/>
      </c>
      <c r="L256" s="41" t="str">
        <f t="shared" si="13"/>
        <v/>
      </c>
    </row>
    <row r="257" spans="5:12" ht="16" x14ac:dyDescent="0.2">
      <c r="E257" s="30" t="s">
        <v>76</v>
      </c>
      <c r="H257" s="38" t="str">
        <f t="shared" si="12"/>
        <v/>
      </c>
      <c r="I257" s="34"/>
      <c r="J257" s="34"/>
      <c r="K257" s="40" t="str">
        <f t="shared" si="14"/>
        <v/>
      </c>
      <c r="L257" s="41" t="str">
        <f t="shared" si="13"/>
        <v/>
      </c>
    </row>
    <row r="258" spans="5:12" ht="16" x14ac:dyDescent="0.2">
      <c r="E258" s="30" t="s">
        <v>76</v>
      </c>
      <c r="H258" s="38" t="str">
        <f t="shared" si="12"/>
        <v/>
      </c>
      <c r="I258" s="34"/>
      <c r="J258" s="34"/>
      <c r="K258" s="40" t="str">
        <f t="shared" si="14"/>
        <v/>
      </c>
      <c r="L258" s="41" t="str">
        <f t="shared" si="13"/>
        <v/>
      </c>
    </row>
    <row r="259" spans="5:12" ht="16" x14ac:dyDescent="0.2">
      <c r="E259" s="30" t="s">
        <v>76</v>
      </c>
      <c r="H259" s="38" t="str">
        <f t="shared" si="12"/>
        <v/>
      </c>
      <c r="I259" s="34"/>
      <c r="J259" s="34"/>
      <c r="K259" s="40" t="str">
        <f t="shared" si="14"/>
        <v/>
      </c>
      <c r="L259" s="41" t="str">
        <f t="shared" si="13"/>
        <v/>
      </c>
    </row>
    <row r="260" spans="5:12" ht="16" x14ac:dyDescent="0.2">
      <c r="E260" s="30" t="s">
        <v>76</v>
      </c>
      <c r="H260" s="38" t="str">
        <f t="shared" si="12"/>
        <v/>
      </c>
      <c r="I260" s="34"/>
      <c r="J260" s="34"/>
      <c r="K260" s="40" t="str">
        <f t="shared" si="14"/>
        <v/>
      </c>
      <c r="L260" s="41" t="str">
        <f t="shared" si="13"/>
        <v/>
      </c>
    </row>
    <row r="261" spans="5:12" ht="16" x14ac:dyDescent="0.2">
      <c r="E261" s="30" t="s">
        <v>76</v>
      </c>
      <c r="H261" s="38" t="str">
        <f t="shared" si="12"/>
        <v/>
      </c>
      <c r="I261" s="34"/>
      <c r="J261" s="34"/>
      <c r="K261" s="40" t="str">
        <f t="shared" si="14"/>
        <v/>
      </c>
      <c r="L261" s="41" t="str">
        <f t="shared" si="13"/>
        <v/>
      </c>
    </row>
    <row r="262" spans="5:12" ht="16" x14ac:dyDescent="0.2">
      <c r="E262" s="30" t="s">
        <v>76</v>
      </c>
      <c r="H262" s="38" t="str">
        <f t="shared" si="12"/>
        <v/>
      </c>
      <c r="I262" s="34"/>
      <c r="J262" s="34"/>
      <c r="K262" s="40" t="str">
        <f t="shared" si="14"/>
        <v/>
      </c>
      <c r="L262" s="41" t="str">
        <f t="shared" si="13"/>
        <v/>
      </c>
    </row>
    <row r="263" spans="5:12" ht="16" x14ac:dyDescent="0.2">
      <c r="E263" s="30" t="s">
        <v>76</v>
      </c>
      <c r="H263" s="38" t="str">
        <f t="shared" ref="H263:H326" si="15">IF(OR(F263="",G263=""),"",G263+(F263*30))</f>
        <v/>
      </c>
      <c r="I263" s="34"/>
      <c r="J263" s="34"/>
      <c r="K263" s="40" t="str">
        <f t="shared" si="14"/>
        <v/>
      </c>
      <c r="L263" s="41" t="str">
        <f t="shared" ref="L263:L326" si="16">IF(K263="","",IF(K263&lt;1,"Debajo de la Meta",IF(K263&gt;1,"Encima de la Meta","Meta Alcanzada")))</f>
        <v/>
      </c>
    </row>
    <row r="264" spans="5:12" ht="16" x14ac:dyDescent="0.2">
      <c r="E264" s="30" t="s">
        <v>76</v>
      </c>
      <c r="H264" s="38" t="str">
        <f t="shared" si="15"/>
        <v/>
      </c>
      <c r="I264" s="34"/>
      <c r="J264" s="34"/>
      <c r="K264" s="40" t="str">
        <f t="shared" si="14"/>
        <v/>
      </c>
      <c r="L264" s="41" t="str">
        <f t="shared" si="16"/>
        <v/>
      </c>
    </row>
    <row r="265" spans="5:12" ht="16" x14ac:dyDescent="0.2">
      <c r="E265" s="30" t="s">
        <v>76</v>
      </c>
      <c r="H265" s="38" t="str">
        <f t="shared" si="15"/>
        <v/>
      </c>
      <c r="I265" s="34"/>
      <c r="J265" s="34"/>
      <c r="K265" s="40" t="str">
        <f t="shared" si="14"/>
        <v/>
      </c>
      <c r="L265" s="41" t="str">
        <f t="shared" si="16"/>
        <v/>
      </c>
    </row>
    <row r="266" spans="5:12" ht="16" x14ac:dyDescent="0.2">
      <c r="E266" s="30" t="s">
        <v>76</v>
      </c>
      <c r="H266" s="38" t="str">
        <f t="shared" si="15"/>
        <v/>
      </c>
      <c r="I266" s="34"/>
      <c r="J266" s="34"/>
      <c r="K266" s="40" t="str">
        <f t="shared" si="14"/>
        <v/>
      </c>
      <c r="L266" s="41" t="str">
        <f t="shared" si="16"/>
        <v/>
      </c>
    </row>
    <row r="267" spans="5:12" ht="16" x14ac:dyDescent="0.2">
      <c r="E267" s="30" t="s">
        <v>76</v>
      </c>
      <c r="H267" s="38" t="str">
        <f t="shared" si="15"/>
        <v/>
      </c>
      <c r="I267" s="34"/>
      <c r="J267" s="34"/>
      <c r="K267" s="40" t="str">
        <f t="shared" si="14"/>
        <v/>
      </c>
      <c r="L267" s="41" t="str">
        <f t="shared" si="16"/>
        <v/>
      </c>
    </row>
    <row r="268" spans="5:12" ht="16" x14ac:dyDescent="0.2">
      <c r="E268" s="30" t="s">
        <v>76</v>
      </c>
      <c r="H268" s="38" t="str">
        <f t="shared" si="15"/>
        <v/>
      </c>
      <c r="I268" s="34"/>
      <c r="J268" s="34"/>
      <c r="K268" s="40" t="str">
        <f t="shared" si="14"/>
        <v/>
      </c>
      <c r="L268" s="41" t="str">
        <f t="shared" si="16"/>
        <v/>
      </c>
    </row>
    <row r="269" spans="5:12" ht="16" x14ac:dyDescent="0.2">
      <c r="E269" s="30" t="s">
        <v>76</v>
      </c>
      <c r="H269" s="38" t="str">
        <f t="shared" si="15"/>
        <v/>
      </c>
      <c r="I269" s="34"/>
      <c r="J269" s="34"/>
      <c r="K269" s="40" t="str">
        <f t="shared" si="14"/>
        <v/>
      </c>
      <c r="L269" s="41" t="str">
        <f t="shared" si="16"/>
        <v/>
      </c>
    </row>
    <row r="270" spans="5:12" ht="16" x14ac:dyDescent="0.2">
      <c r="E270" s="30" t="s">
        <v>76</v>
      </c>
      <c r="H270" s="38" t="str">
        <f t="shared" si="15"/>
        <v/>
      </c>
      <c r="I270" s="34"/>
      <c r="J270" s="34"/>
      <c r="K270" s="40" t="str">
        <f t="shared" si="14"/>
        <v/>
      </c>
      <c r="L270" s="41" t="str">
        <f t="shared" si="16"/>
        <v/>
      </c>
    </row>
    <row r="271" spans="5:12" ht="16" x14ac:dyDescent="0.2">
      <c r="E271" s="30" t="s">
        <v>76</v>
      </c>
      <c r="H271" s="38" t="str">
        <f t="shared" si="15"/>
        <v/>
      </c>
      <c r="I271" s="34"/>
      <c r="J271" s="34"/>
      <c r="K271" s="40" t="str">
        <f t="shared" si="14"/>
        <v/>
      </c>
      <c r="L271" s="41" t="str">
        <f t="shared" si="16"/>
        <v/>
      </c>
    </row>
    <row r="272" spans="5:12" ht="16" x14ac:dyDescent="0.2">
      <c r="E272" s="30" t="s">
        <v>76</v>
      </c>
      <c r="H272" s="38" t="str">
        <f t="shared" si="15"/>
        <v/>
      </c>
      <c r="I272" s="34"/>
      <c r="J272" s="34"/>
      <c r="K272" s="40" t="str">
        <f t="shared" ref="K272:K335" si="17">IF(OR(E272="",I272="",J272=""),"",IF(E272="cuanto más pequeño mejor",I272/J272,J272/I272))</f>
        <v/>
      </c>
      <c r="L272" s="41" t="str">
        <f t="shared" si="16"/>
        <v/>
      </c>
    </row>
    <row r="273" spans="5:12" ht="16" x14ac:dyDescent="0.2">
      <c r="E273" s="30" t="s">
        <v>76</v>
      </c>
      <c r="H273" s="38" t="str">
        <f t="shared" si="15"/>
        <v/>
      </c>
      <c r="I273" s="34"/>
      <c r="J273" s="34"/>
      <c r="K273" s="40" t="str">
        <f t="shared" si="17"/>
        <v/>
      </c>
      <c r="L273" s="41" t="str">
        <f t="shared" si="16"/>
        <v/>
      </c>
    </row>
    <row r="274" spans="5:12" ht="16" x14ac:dyDescent="0.2">
      <c r="E274" s="30" t="s">
        <v>76</v>
      </c>
      <c r="H274" s="38" t="str">
        <f t="shared" si="15"/>
        <v/>
      </c>
      <c r="I274" s="34"/>
      <c r="J274" s="34"/>
      <c r="K274" s="40" t="str">
        <f t="shared" si="17"/>
        <v/>
      </c>
      <c r="L274" s="41" t="str">
        <f t="shared" si="16"/>
        <v/>
      </c>
    </row>
    <row r="275" spans="5:12" ht="16" x14ac:dyDescent="0.2">
      <c r="E275" s="30" t="s">
        <v>76</v>
      </c>
      <c r="H275" s="38" t="str">
        <f t="shared" si="15"/>
        <v/>
      </c>
      <c r="I275" s="34"/>
      <c r="J275" s="34"/>
      <c r="K275" s="40" t="str">
        <f t="shared" si="17"/>
        <v/>
      </c>
      <c r="L275" s="41" t="str">
        <f t="shared" si="16"/>
        <v/>
      </c>
    </row>
    <row r="276" spans="5:12" ht="16" x14ac:dyDescent="0.2">
      <c r="E276" s="30" t="s">
        <v>76</v>
      </c>
      <c r="H276" s="38" t="str">
        <f t="shared" si="15"/>
        <v/>
      </c>
      <c r="I276" s="34"/>
      <c r="J276" s="34"/>
      <c r="K276" s="40" t="str">
        <f t="shared" si="17"/>
        <v/>
      </c>
      <c r="L276" s="41" t="str">
        <f t="shared" si="16"/>
        <v/>
      </c>
    </row>
    <row r="277" spans="5:12" ht="16" x14ac:dyDescent="0.2">
      <c r="E277" s="30" t="s">
        <v>76</v>
      </c>
      <c r="H277" s="38" t="str">
        <f t="shared" si="15"/>
        <v/>
      </c>
      <c r="I277" s="34"/>
      <c r="J277" s="34"/>
      <c r="K277" s="40" t="str">
        <f t="shared" si="17"/>
        <v/>
      </c>
      <c r="L277" s="41" t="str">
        <f t="shared" si="16"/>
        <v/>
      </c>
    </row>
    <row r="278" spans="5:12" ht="16" x14ac:dyDescent="0.2">
      <c r="E278" s="30" t="s">
        <v>76</v>
      </c>
      <c r="H278" s="38" t="str">
        <f t="shared" si="15"/>
        <v/>
      </c>
      <c r="I278" s="34"/>
      <c r="J278" s="34"/>
      <c r="K278" s="40" t="str">
        <f t="shared" si="17"/>
        <v/>
      </c>
      <c r="L278" s="41" t="str">
        <f t="shared" si="16"/>
        <v/>
      </c>
    </row>
    <row r="279" spans="5:12" ht="16" x14ac:dyDescent="0.2">
      <c r="E279" s="30" t="s">
        <v>76</v>
      </c>
      <c r="H279" s="38" t="str">
        <f t="shared" si="15"/>
        <v/>
      </c>
      <c r="I279" s="34"/>
      <c r="J279" s="34"/>
      <c r="K279" s="40" t="str">
        <f t="shared" si="17"/>
        <v/>
      </c>
      <c r="L279" s="41" t="str">
        <f t="shared" si="16"/>
        <v/>
      </c>
    </row>
    <row r="280" spans="5:12" ht="16" x14ac:dyDescent="0.2">
      <c r="E280" s="30" t="s">
        <v>76</v>
      </c>
      <c r="H280" s="38" t="str">
        <f t="shared" si="15"/>
        <v/>
      </c>
      <c r="I280" s="34"/>
      <c r="J280" s="34"/>
      <c r="K280" s="40" t="str">
        <f t="shared" si="17"/>
        <v/>
      </c>
      <c r="L280" s="41" t="str">
        <f t="shared" si="16"/>
        <v/>
      </c>
    </row>
    <row r="281" spans="5:12" ht="16" x14ac:dyDescent="0.2">
      <c r="E281" s="30" t="s">
        <v>76</v>
      </c>
      <c r="H281" s="38" t="str">
        <f t="shared" si="15"/>
        <v/>
      </c>
      <c r="I281" s="34"/>
      <c r="J281" s="34"/>
      <c r="K281" s="40" t="str">
        <f t="shared" si="17"/>
        <v/>
      </c>
      <c r="L281" s="41" t="str">
        <f t="shared" si="16"/>
        <v/>
      </c>
    </row>
    <row r="282" spans="5:12" ht="16" x14ac:dyDescent="0.2">
      <c r="E282" s="30" t="s">
        <v>76</v>
      </c>
      <c r="H282" s="38" t="str">
        <f t="shared" si="15"/>
        <v/>
      </c>
      <c r="I282" s="34"/>
      <c r="J282" s="34"/>
      <c r="K282" s="40" t="str">
        <f t="shared" si="17"/>
        <v/>
      </c>
      <c r="L282" s="41" t="str">
        <f t="shared" si="16"/>
        <v/>
      </c>
    </row>
    <row r="283" spans="5:12" ht="16" x14ac:dyDescent="0.2">
      <c r="E283" s="30" t="s">
        <v>76</v>
      </c>
      <c r="H283" s="38" t="str">
        <f t="shared" si="15"/>
        <v/>
      </c>
      <c r="I283" s="34"/>
      <c r="J283" s="34"/>
      <c r="K283" s="40" t="str">
        <f t="shared" si="17"/>
        <v/>
      </c>
      <c r="L283" s="41" t="str">
        <f t="shared" si="16"/>
        <v/>
      </c>
    </row>
    <row r="284" spans="5:12" ht="16" x14ac:dyDescent="0.2">
      <c r="E284" s="30" t="s">
        <v>76</v>
      </c>
      <c r="H284" s="38" t="str">
        <f t="shared" si="15"/>
        <v/>
      </c>
      <c r="I284" s="34"/>
      <c r="J284" s="34"/>
      <c r="K284" s="40" t="str">
        <f t="shared" si="17"/>
        <v/>
      </c>
      <c r="L284" s="41" t="str">
        <f t="shared" si="16"/>
        <v/>
      </c>
    </row>
    <row r="285" spans="5:12" ht="16" x14ac:dyDescent="0.2">
      <c r="E285" s="30" t="s">
        <v>76</v>
      </c>
      <c r="H285" s="38" t="str">
        <f t="shared" si="15"/>
        <v/>
      </c>
      <c r="I285" s="34"/>
      <c r="J285" s="34"/>
      <c r="K285" s="40" t="str">
        <f t="shared" si="17"/>
        <v/>
      </c>
      <c r="L285" s="41" t="str">
        <f t="shared" si="16"/>
        <v/>
      </c>
    </row>
    <row r="286" spans="5:12" ht="16" x14ac:dyDescent="0.2">
      <c r="E286" s="30" t="s">
        <v>76</v>
      </c>
      <c r="H286" s="38" t="str">
        <f t="shared" si="15"/>
        <v/>
      </c>
      <c r="I286" s="34"/>
      <c r="J286" s="34"/>
      <c r="K286" s="40" t="str">
        <f t="shared" si="17"/>
        <v/>
      </c>
      <c r="L286" s="41" t="str">
        <f t="shared" si="16"/>
        <v/>
      </c>
    </row>
    <row r="287" spans="5:12" ht="16" x14ac:dyDescent="0.2">
      <c r="E287" s="30" t="s">
        <v>76</v>
      </c>
      <c r="H287" s="38" t="str">
        <f t="shared" si="15"/>
        <v/>
      </c>
      <c r="I287" s="34"/>
      <c r="J287" s="34"/>
      <c r="K287" s="40" t="str">
        <f t="shared" si="17"/>
        <v/>
      </c>
      <c r="L287" s="41" t="str">
        <f t="shared" si="16"/>
        <v/>
      </c>
    </row>
    <row r="288" spans="5:12" ht="16" x14ac:dyDescent="0.2">
      <c r="E288" s="30" t="s">
        <v>76</v>
      </c>
      <c r="H288" s="38" t="str">
        <f t="shared" si="15"/>
        <v/>
      </c>
      <c r="I288" s="34"/>
      <c r="J288" s="34"/>
      <c r="K288" s="40" t="str">
        <f t="shared" si="17"/>
        <v/>
      </c>
      <c r="L288" s="41" t="str">
        <f t="shared" si="16"/>
        <v/>
      </c>
    </row>
    <row r="289" spans="5:12" ht="16" x14ac:dyDescent="0.2">
      <c r="E289" s="30" t="s">
        <v>76</v>
      </c>
      <c r="H289" s="38" t="str">
        <f t="shared" si="15"/>
        <v/>
      </c>
      <c r="I289" s="34"/>
      <c r="J289" s="34"/>
      <c r="K289" s="40" t="str">
        <f t="shared" si="17"/>
        <v/>
      </c>
      <c r="L289" s="41" t="str">
        <f t="shared" si="16"/>
        <v/>
      </c>
    </row>
    <row r="290" spans="5:12" ht="16" x14ac:dyDescent="0.2">
      <c r="E290" s="30" t="s">
        <v>76</v>
      </c>
      <c r="H290" s="38" t="str">
        <f t="shared" si="15"/>
        <v/>
      </c>
      <c r="I290" s="34"/>
      <c r="J290" s="34"/>
      <c r="K290" s="40" t="str">
        <f t="shared" si="17"/>
        <v/>
      </c>
      <c r="L290" s="41" t="str">
        <f t="shared" si="16"/>
        <v/>
      </c>
    </row>
    <row r="291" spans="5:12" ht="16" x14ac:dyDescent="0.2">
      <c r="E291" s="30" t="s">
        <v>76</v>
      </c>
      <c r="H291" s="38" t="str">
        <f t="shared" si="15"/>
        <v/>
      </c>
      <c r="I291" s="34"/>
      <c r="J291" s="34"/>
      <c r="K291" s="40" t="str">
        <f t="shared" si="17"/>
        <v/>
      </c>
      <c r="L291" s="41" t="str">
        <f t="shared" si="16"/>
        <v/>
      </c>
    </row>
    <row r="292" spans="5:12" ht="16" x14ac:dyDescent="0.2">
      <c r="E292" s="30" t="s">
        <v>76</v>
      </c>
      <c r="H292" s="38" t="str">
        <f t="shared" si="15"/>
        <v/>
      </c>
      <c r="I292" s="34"/>
      <c r="J292" s="34"/>
      <c r="K292" s="40" t="str">
        <f t="shared" si="17"/>
        <v/>
      </c>
      <c r="L292" s="41" t="str">
        <f t="shared" si="16"/>
        <v/>
      </c>
    </row>
    <row r="293" spans="5:12" ht="16" x14ac:dyDescent="0.2">
      <c r="E293" s="30" t="s">
        <v>76</v>
      </c>
      <c r="H293" s="38" t="str">
        <f t="shared" si="15"/>
        <v/>
      </c>
      <c r="I293" s="34"/>
      <c r="J293" s="34"/>
      <c r="K293" s="40" t="str">
        <f t="shared" si="17"/>
        <v/>
      </c>
      <c r="L293" s="41" t="str">
        <f t="shared" si="16"/>
        <v/>
      </c>
    </row>
    <row r="294" spans="5:12" ht="16" x14ac:dyDescent="0.2">
      <c r="E294" s="30" t="s">
        <v>76</v>
      </c>
      <c r="H294" s="38" t="str">
        <f t="shared" si="15"/>
        <v/>
      </c>
      <c r="I294" s="34"/>
      <c r="J294" s="34"/>
      <c r="K294" s="40" t="str">
        <f t="shared" si="17"/>
        <v/>
      </c>
      <c r="L294" s="41" t="str">
        <f t="shared" si="16"/>
        <v/>
      </c>
    </row>
    <row r="295" spans="5:12" ht="16" x14ac:dyDescent="0.2">
      <c r="E295" s="30" t="s">
        <v>76</v>
      </c>
      <c r="H295" s="38" t="str">
        <f t="shared" si="15"/>
        <v/>
      </c>
      <c r="I295" s="34"/>
      <c r="J295" s="34"/>
      <c r="K295" s="40" t="str">
        <f t="shared" si="17"/>
        <v/>
      </c>
      <c r="L295" s="41" t="str">
        <f t="shared" si="16"/>
        <v/>
      </c>
    </row>
    <row r="296" spans="5:12" ht="16" x14ac:dyDescent="0.2">
      <c r="E296" s="30" t="s">
        <v>76</v>
      </c>
      <c r="H296" s="38" t="str">
        <f t="shared" si="15"/>
        <v/>
      </c>
      <c r="I296" s="34"/>
      <c r="J296" s="34"/>
      <c r="K296" s="40" t="str">
        <f t="shared" si="17"/>
        <v/>
      </c>
      <c r="L296" s="41" t="str">
        <f t="shared" si="16"/>
        <v/>
      </c>
    </row>
    <row r="297" spans="5:12" ht="16" x14ac:dyDescent="0.2">
      <c r="E297" s="30" t="s">
        <v>76</v>
      </c>
      <c r="H297" s="38" t="str">
        <f t="shared" si="15"/>
        <v/>
      </c>
      <c r="I297" s="34"/>
      <c r="J297" s="34"/>
      <c r="K297" s="40" t="str">
        <f t="shared" si="17"/>
        <v/>
      </c>
      <c r="L297" s="41" t="str">
        <f t="shared" si="16"/>
        <v/>
      </c>
    </row>
    <row r="298" spans="5:12" ht="16" x14ac:dyDescent="0.2">
      <c r="E298" s="30" t="s">
        <v>76</v>
      </c>
      <c r="H298" s="38" t="str">
        <f t="shared" si="15"/>
        <v/>
      </c>
      <c r="I298" s="34"/>
      <c r="J298" s="34"/>
      <c r="K298" s="40" t="str">
        <f t="shared" si="17"/>
        <v/>
      </c>
      <c r="L298" s="41" t="str">
        <f t="shared" si="16"/>
        <v/>
      </c>
    </row>
    <row r="299" spans="5:12" ht="16" x14ac:dyDescent="0.2">
      <c r="E299" s="30" t="s">
        <v>76</v>
      </c>
      <c r="H299" s="38" t="str">
        <f t="shared" si="15"/>
        <v/>
      </c>
      <c r="I299" s="34"/>
      <c r="J299" s="34"/>
      <c r="K299" s="40" t="str">
        <f t="shared" si="17"/>
        <v/>
      </c>
      <c r="L299" s="41" t="str">
        <f t="shared" si="16"/>
        <v/>
      </c>
    </row>
    <row r="300" spans="5:12" ht="16" x14ac:dyDescent="0.2">
      <c r="E300" s="30" t="s">
        <v>76</v>
      </c>
      <c r="H300" s="38" t="str">
        <f t="shared" si="15"/>
        <v/>
      </c>
      <c r="I300" s="34"/>
      <c r="J300" s="34"/>
      <c r="K300" s="40" t="str">
        <f t="shared" si="17"/>
        <v/>
      </c>
      <c r="L300" s="41" t="str">
        <f t="shared" si="16"/>
        <v/>
      </c>
    </row>
    <row r="301" spans="5:12" ht="16" x14ac:dyDescent="0.2">
      <c r="E301" s="30" t="s">
        <v>76</v>
      </c>
      <c r="H301" s="38" t="str">
        <f t="shared" si="15"/>
        <v/>
      </c>
      <c r="I301" s="34"/>
      <c r="J301" s="34"/>
      <c r="K301" s="40" t="str">
        <f t="shared" si="17"/>
        <v/>
      </c>
      <c r="L301" s="41" t="str">
        <f t="shared" si="16"/>
        <v/>
      </c>
    </row>
    <row r="302" spans="5:12" ht="16" x14ac:dyDescent="0.2">
      <c r="E302" s="30" t="s">
        <v>76</v>
      </c>
      <c r="H302" s="38" t="str">
        <f t="shared" si="15"/>
        <v/>
      </c>
      <c r="I302" s="34"/>
      <c r="J302" s="34"/>
      <c r="K302" s="40" t="str">
        <f t="shared" si="17"/>
        <v/>
      </c>
      <c r="L302" s="41" t="str">
        <f t="shared" si="16"/>
        <v/>
      </c>
    </row>
    <row r="303" spans="5:12" ht="16" x14ac:dyDescent="0.2">
      <c r="E303" s="30" t="s">
        <v>76</v>
      </c>
      <c r="H303" s="38" t="str">
        <f t="shared" si="15"/>
        <v/>
      </c>
      <c r="I303" s="34"/>
      <c r="J303" s="34"/>
      <c r="K303" s="40" t="str">
        <f t="shared" si="17"/>
        <v/>
      </c>
      <c r="L303" s="41" t="str">
        <f t="shared" si="16"/>
        <v/>
      </c>
    </row>
    <row r="304" spans="5:12" ht="16" x14ac:dyDescent="0.2">
      <c r="E304" s="30" t="s">
        <v>76</v>
      </c>
      <c r="H304" s="38" t="str">
        <f t="shared" si="15"/>
        <v/>
      </c>
      <c r="I304" s="34"/>
      <c r="J304" s="34"/>
      <c r="K304" s="40" t="str">
        <f t="shared" si="17"/>
        <v/>
      </c>
      <c r="L304" s="41" t="str">
        <f t="shared" si="16"/>
        <v/>
      </c>
    </row>
    <row r="305" spans="5:12" ht="16" x14ac:dyDescent="0.2">
      <c r="E305" s="30" t="s">
        <v>76</v>
      </c>
      <c r="H305" s="38" t="str">
        <f t="shared" si="15"/>
        <v/>
      </c>
      <c r="I305" s="34"/>
      <c r="J305" s="34"/>
      <c r="K305" s="40" t="str">
        <f t="shared" si="17"/>
        <v/>
      </c>
      <c r="L305" s="41" t="str">
        <f t="shared" si="16"/>
        <v/>
      </c>
    </row>
    <row r="306" spans="5:12" ht="16" x14ac:dyDescent="0.2">
      <c r="E306" s="30" t="s">
        <v>76</v>
      </c>
      <c r="H306" s="38" t="str">
        <f t="shared" si="15"/>
        <v/>
      </c>
      <c r="I306" s="34"/>
      <c r="J306" s="34"/>
      <c r="K306" s="40" t="str">
        <f t="shared" si="17"/>
        <v/>
      </c>
      <c r="L306" s="41" t="str">
        <f t="shared" si="16"/>
        <v/>
      </c>
    </row>
    <row r="307" spans="5:12" ht="16" x14ac:dyDescent="0.2">
      <c r="E307" s="30" t="s">
        <v>76</v>
      </c>
      <c r="H307" s="38" t="str">
        <f t="shared" si="15"/>
        <v/>
      </c>
      <c r="I307" s="34"/>
      <c r="J307" s="34"/>
      <c r="K307" s="40" t="str">
        <f t="shared" si="17"/>
        <v/>
      </c>
      <c r="L307" s="41" t="str">
        <f t="shared" si="16"/>
        <v/>
      </c>
    </row>
    <row r="308" spans="5:12" ht="16" x14ac:dyDescent="0.2">
      <c r="E308" s="30" t="s">
        <v>76</v>
      </c>
      <c r="H308" s="38" t="str">
        <f t="shared" si="15"/>
        <v/>
      </c>
      <c r="I308" s="34"/>
      <c r="J308" s="34"/>
      <c r="K308" s="40" t="str">
        <f t="shared" si="17"/>
        <v/>
      </c>
      <c r="L308" s="41" t="str">
        <f t="shared" si="16"/>
        <v/>
      </c>
    </row>
    <row r="309" spans="5:12" ht="16" x14ac:dyDescent="0.2">
      <c r="E309" s="30" t="s">
        <v>76</v>
      </c>
      <c r="H309" s="38" t="str">
        <f t="shared" si="15"/>
        <v/>
      </c>
      <c r="I309" s="34"/>
      <c r="J309" s="34"/>
      <c r="K309" s="40" t="str">
        <f t="shared" si="17"/>
        <v/>
      </c>
      <c r="L309" s="41" t="str">
        <f t="shared" si="16"/>
        <v/>
      </c>
    </row>
    <row r="310" spans="5:12" ht="16" x14ac:dyDescent="0.2">
      <c r="E310" s="30" t="s">
        <v>76</v>
      </c>
      <c r="H310" s="38" t="str">
        <f t="shared" si="15"/>
        <v/>
      </c>
      <c r="I310" s="34"/>
      <c r="J310" s="34"/>
      <c r="K310" s="40" t="str">
        <f t="shared" si="17"/>
        <v/>
      </c>
      <c r="L310" s="41" t="str">
        <f t="shared" si="16"/>
        <v/>
      </c>
    </row>
    <row r="311" spans="5:12" ht="16" x14ac:dyDescent="0.2">
      <c r="E311" s="30" t="s">
        <v>76</v>
      </c>
      <c r="H311" s="38" t="str">
        <f t="shared" si="15"/>
        <v/>
      </c>
      <c r="I311" s="34"/>
      <c r="J311" s="34"/>
      <c r="K311" s="40" t="str">
        <f t="shared" si="17"/>
        <v/>
      </c>
      <c r="L311" s="41" t="str">
        <f t="shared" si="16"/>
        <v/>
      </c>
    </row>
    <row r="312" spans="5:12" ht="16" x14ac:dyDescent="0.2">
      <c r="E312" s="30" t="s">
        <v>76</v>
      </c>
      <c r="H312" s="38" t="str">
        <f t="shared" si="15"/>
        <v/>
      </c>
      <c r="I312" s="34"/>
      <c r="J312" s="34"/>
      <c r="K312" s="40" t="str">
        <f t="shared" si="17"/>
        <v/>
      </c>
      <c r="L312" s="41" t="str">
        <f t="shared" si="16"/>
        <v/>
      </c>
    </row>
    <row r="313" spans="5:12" ht="16" x14ac:dyDescent="0.2">
      <c r="E313" s="30" t="s">
        <v>76</v>
      </c>
      <c r="H313" s="38" t="str">
        <f t="shared" si="15"/>
        <v/>
      </c>
      <c r="I313" s="34"/>
      <c r="J313" s="34"/>
      <c r="K313" s="40" t="str">
        <f t="shared" si="17"/>
        <v/>
      </c>
      <c r="L313" s="41" t="str">
        <f t="shared" si="16"/>
        <v/>
      </c>
    </row>
    <row r="314" spans="5:12" ht="16" x14ac:dyDescent="0.2">
      <c r="E314" s="30" t="s">
        <v>76</v>
      </c>
      <c r="H314" s="38" t="str">
        <f t="shared" si="15"/>
        <v/>
      </c>
      <c r="I314" s="34"/>
      <c r="J314" s="34"/>
      <c r="K314" s="40" t="str">
        <f t="shared" si="17"/>
        <v/>
      </c>
      <c r="L314" s="41" t="str">
        <f t="shared" si="16"/>
        <v/>
      </c>
    </row>
    <row r="315" spans="5:12" ht="16" x14ac:dyDescent="0.2">
      <c r="E315" s="30" t="s">
        <v>76</v>
      </c>
      <c r="H315" s="38" t="str">
        <f t="shared" si="15"/>
        <v/>
      </c>
      <c r="I315" s="34"/>
      <c r="J315" s="34"/>
      <c r="K315" s="40" t="str">
        <f t="shared" si="17"/>
        <v/>
      </c>
      <c r="L315" s="41" t="str">
        <f t="shared" si="16"/>
        <v/>
      </c>
    </row>
    <row r="316" spans="5:12" ht="16" x14ac:dyDescent="0.2">
      <c r="E316" s="30" t="s">
        <v>76</v>
      </c>
      <c r="H316" s="38" t="str">
        <f t="shared" si="15"/>
        <v/>
      </c>
      <c r="I316" s="34"/>
      <c r="J316" s="34"/>
      <c r="K316" s="40" t="str">
        <f t="shared" si="17"/>
        <v/>
      </c>
      <c r="L316" s="41" t="str">
        <f t="shared" si="16"/>
        <v/>
      </c>
    </row>
    <row r="317" spans="5:12" ht="16" x14ac:dyDescent="0.2">
      <c r="E317" s="30" t="s">
        <v>76</v>
      </c>
      <c r="H317" s="38" t="str">
        <f t="shared" si="15"/>
        <v/>
      </c>
      <c r="I317" s="34"/>
      <c r="J317" s="34"/>
      <c r="K317" s="40" t="str">
        <f t="shared" si="17"/>
        <v/>
      </c>
      <c r="L317" s="41" t="str">
        <f t="shared" si="16"/>
        <v/>
      </c>
    </row>
    <row r="318" spans="5:12" ht="16" x14ac:dyDescent="0.2">
      <c r="E318" s="30" t="s">
        <v>76</v>
      </c>
      <c r="H318" s="38" t="str">
        <f t="shared" si="15"/>
        <v/>
      </c>
      <c r="I318" s="34"/>
      <c r="J318" s="34"/>
      <c r="K318" s="40" t="str">
        <f t="shared" si="17"/>
        <v/>
      </c>
      <c r="L318" s="41" t="str">
        <f t="shared" si="16"/>
        <v/>
      </c>
    </row>
    <row r="319" spans="5:12" ht="16" x14ac:dyDescent="0.2">
      <c r="E319" s="30" t="s">
        <v>76</v>
      </c>
      <c r="H319" s="38" t="str">
        <f t="shared" si="15"/>
        <v/>
      </c>
      <c r="I319" s="34"/>
      <c r="J319" s="34"/>
      <c r="K319" s="40" t="str">
        <f t="shared" si="17"/>
        <v/>
      </c>
      <c r="L319" s="41" t="str">
        <f t="shared" si="16"/>
        <v/>
      </c>
    </row>
    <row r="320" spans="5:12" ht="16" x14ac:dyDescent="0.2">
      <c r="E320" s="30" t="s">
        <v>76</v>
      </c>
      <c r="H320" s="38" t="str">
        <f t="shared" si="15"/>
        <v/>
      </c>
      <c r="I320" s="34"/>
      <c r="J320" s="34"/>
      <c r="K320" s="40" t="str">
        <f t="shared" si="17"/>
        <v/>
      </c>
      <c r="L320" s="41" t="str">
        <f t="shared" si="16"/>
        <v/>
      </c>
    </row>
    <row r="321" spans="5:12" ht="16" x14ac:dyDescent="0.2">
      <c r="E321" s="30" t="s">
        <v>76</v>
      </c>
      <c r="H321" s="38" t="str">
        <f t="shared" si="15"/>
        <v/>
      </c>
      <c r="I321" s="34"/>
      <c r="J321" s="34"/>
      <c r="K321" s="40" t="str">
        <f t="shared" si="17"/>
        <v/>
      </c>
      <c r="L321" s="41" t="str">
        <f t="shared" si="16"/>
        <v/>
      </c>
    </row>
    <row r="322" spans="5:12" ht="16" x14ac:dyDescent="0.2">
      <c r="E322" s="30" t="s">
        <v>76</v>
      </c>
      <c r="H322" s="38" t="str">
        <f t="shared" si="15"/>
        <v/>
      </c>
      <c r="I322" s="34"/>
      <c r="J322" s="34"/>
      <c r="K322" s="40" t="str">
        <f t="shared" si="17"/>
        <v/>
      </c>
      <c r="L322" s="41" t="str">
        <f t="shared" si="16"/>
        <v/>
      </c>
    </row>
    <row r="323" spans="5:12" ht="16" x14ac:dyDescent="0.2">
      <c r="E323" s="30" t="s">
        <v>76</v>
      </c>
      <c r="H323" s="38" t="str">
        <f t="shared" si="15"/>
        <v/>
      </c>
      <c r="I323" s="34"/>
      <c r="J323" s="34"/>
      <c r="K323" s="40" t="str">
        <f t="shared" si="17"/>
        <v/>
      </c>
      <c r="L323" s="41" t="str">
        <f t="shared" si="16"/>
        <v/>
      </c>
    </row>
    <row r="324" spans="5:12" ht="16" x14ac:dyDescent="0.2">
      <c r="E324" s="30" t="s">
        <v>76</v>
      </c>
      <c r="H324" s="38" t="str">
        <f t="shared" si="15"/>
        <v/>
      </c>
      <c r="I324" s="34"/>
      <c r="J324" s="34"/>
      <c r="K324" s="40" t="str">
        <f t="shared" si="17"/>
        <v/>
      </c>
      <c r="L324" s="41" t="str">
        <f t="shared" si="16"/>
        <v/>
      </c>
    </row>
    <row r="325" spans="5:12" ht="16" x14ac:dyDescent="0.2">
      <c r="E325" s="30" t="s">
        <v>76</v>
      </c>
      <c r="H325" s="38" t="str">
        <f t="shared" si="15"/>
        <v/>
      </c>
      <c r="I325" s="34"/>
      <c r="J325" s="34"/>
      <c r="K325" s="40" t="str">
        <f t="shared" si="17"/>
        <v/>
      </c>
      <c r="L325" s="41" t="str">
        <f t="shared" si="16"/>
        <v/>
      </c>
    </row>
    <row r="326" spans="5:12" ht="16" x14ac:dyDescent="0.2">
      <c r="E326" s="30" t="s">
        <v>76</v>
      </c>
      <c r="H326" s="38" t="str">
        <f t="shared" si="15"/>
        <v/>
      </c>
      <c r="I326" s="34"/>
      <c r="J326" s="34"/>
      <c r="K326" s="40" t="str">
        <f t="shared" si="17"/>
        <v/>
      </c>
      <c r="L326" s="41" t="str">
        <f t="shared" si="16"/>
        <v/>
      </c>
    </row>
    <row r="327" spans="5:12" ht="16" x14ac:dyDescent="0.2">
      <c r="E327" s="30" t="s">
        <v>76</v>
      </c>
      <c r="H327" s="38" t="str">
        <f t="shared" ref="H327:H390" si="18">IF(OR(F327="",G327=""),"",G327+(F327*30))</f>
        <v/>
      </c>
      <c r="I327" s="34"/>
      <c r="J327" s="34"/>
      <c r="K327" s="40" t="str">
        <f t="shared" si="17"/>
        <v/>
      </c>
      <c r="L327" s="41" t="str">
        <f t="shared" ref="L327:L390" si="19">IF(K327="","",IF(K327&lt;1,"Debajo de la Meta",IF(K327&gt;1,"Encima de la Meta","Meta Alcanzada")))</f>
        <v/>
      </c>
    </row>
    <row r="328" spans="5:12" ht="16" x14ac:dyDescent="0.2">
      <c r="E328" s="30" t="s">
        <v>76</v>
      </c>
      <c r="H328" s="38" t="str">
        <f t="shared" si="18"/>
        <v/>
      </c>
      <c r="I328" s="34"/>
      <c r="J328" s="34"/>
      <c r="K328" s="40" t="str">
        <f t="shared" si="17"/>
        <v/>
      </c>
      <c r="L328" s="41" t="str">
        <f t="shared" si="19"/>
        <v/>
      </c>
    </row>
    <row r="329" spans="5:12" ht="16" x14ac:dyDescent="0.2">
      <c r="E329" s="30" t="s">
        <v>76</v>
      </c>
      <c r="H329" s="38" t="str">
        <f t="shared" si="18"/>
        <v/>
      </c>
      <c r="I329" s="34"/>
      <c r="J329" s="34"/>
      <c r="K329" s="40" t="str">
        <f t="shared" si="17"/>
        <v/>
      </c>
      <c r="L329" s="41" t="str">
        <f t="shared" si="19"/>
        <v/>
      </c>
    </row>
    <row r="330" spans="5:12" ht="16" x14ac:dyDescent="0.2">
      <c r="E330" s="30" t="s">
        <v>76</v>
      </c>
      <c r="H330" s="38" t="str">
        <f t="shared" si="18"/>
        <v/>
      </c>
      <c r="I330" s="34"/>
      <c r="J330" s="34"/>
      <c r="K330" s="40" t="str">
        <f t="shared" si="17"/>
        <v/>
      </c>
      <c r="L330" s="41" t="str">
        <f t="shared" si="19"/>
        <v/>
      </c>
    </row>
    <row r="331" spans="5:12" ht="16" x14ac:dyDescent="0.2">
      <c r="E331" s="30" t="s">
        <v>76</v>
      </c>
      <c r="H331" s="38" t="str">
        <f t="shared" si="18"/>
        <v/>
      </c>
      <c r="I331" s="34"/>
      <c r="J331" s="34"/>
      <c r="K331" s="40" t="str">
        <f t="shared" si="17"/>
        <v/>
      </c>
      <c r="L331" s="41" t="str">
        <f t="shared" si="19"/>
        <v/>
      </c>
    </row>
    <row r="332" spans="5:12" ht="16" x14ac:dyDescent="0.2">
      <c r="E332" s="30" t="s">
        <v>76</v>
      </c>
      <c r="H332" s="38" t="str">
        <f t="shared" si="18"/>
        <v/>
      </c>
      <c r="I332" s="34"/>
      <c r="J332" s="34"/>
      <c r="K332" s="40" t="str">
        <f t="shared" si="17"/>
        <v/>
      </c>
      <c r="L332" s="41" t="str">
        <f t="shared" si="19"/>
        <v/>
      </c>
    </row>
    <row r="333" spans="5:12" ht="16" x14ac:dyDescent="0.2">
      <c r="E333" s="30" t="s">
        <v>76</v>
      </c>
      <c r="H333" s="38" t="str">
        <f t="shared" si="18"/>
        <v/>
      </c>
      <c r="I333" s="34"/>
      <c r="J333" s="34"/>
      <c r="K333" s="40" t="str">
        <f t="shared" si="17"/>
        <v/>
      </c>
      <c r="L333" s="41" t="str">
        <f t="shared" si="19"/>
        <v/>
      </c>
    </row>
    <row r="334" spans="5:12" ht="16" x14ac:dyDescent="0.2">
      <c r="E334" s="30" t="s">
        <v>76</v>
      </c>
      <c r="H334" s="38" t="str">
        <f t="shared" si="18"/>
        <v/>
      </c>
      <c r="I334" s="34"/>
      <c r="J334" s="34"/>
      <c r="K334" s="40" t="str">
        <f t="shared" si="17"/>
        <v/>
      </c>
      <c r="L334" s="41" t="str">
        <f t="shared" si="19"/>
        <v/>
      </c>
    </row>
    <row r="335" spans="5:12" ht="16" x14ac:dyDescent="0.2">
      <c r="E335" s="30" t="s">
        <v>76</v>
      </c>
      <c r="H335" s="38" t="str">
        <f t="shared" si="18"/>
        <v/>
      </c>
      <c r="I335" s="34"/>
      <c r="J335" s="34"/>
      <c r="K335" s="40" t="str">
        <f t="shared" si="17"/>
        <v/>
      </c>
      <c r="L335" s="41" t="str">
        <f t="shared" si="19"/>
        <v/>
      </c>
    </row>
    <row r="336" spans="5:12" ht="16" x14ac:dyDescent="0.2">
      <c r="E336" s="30" t="s">
        <v>76</v>
      </c>
      <c r="H336" s="38" t="str">
        <f t="shared" si="18"/>
        <v/>
      </c>
      <c r="I336" s="34"/>
      <c r="J336" s="34"/>
      <c r="K336" s="40" t="str">
        <f t="shared" ref="K336:K399" si="20">IF(OR(E336="",I336="",J336=""),"",IF(E336="cuanto más pequeño mejor",I336/J336,J336/I336))</f>
        <v/>
      </c>
      <c r="L336" s="41" t="str">
        <f t="shared" si="19"/>
        <v/>
      </c>
    </row>
    <row r="337" spans="5:12" ht="16" x14ac:dyDescent="0.2">
      <c r="E337" s="30" t="s">
        <v>76</v>
      </c>
      <c r="H337" s="38" t="str">
        <f t="shared" si="18"/>
        <v/>
      </c>
      <c r="I337" s="34"/>
      <c r="J337" s="34"/>
      <c r="K337" s="40" t="str">
        <f t="shared" si="20"/>
        <v/>
      </c>
      <c r="L337" s="41" t="str">
        <f t="shared" si="19"/>
        <v/>
      </c>
    </row>
    <row r="338" spans="5:12" ht="16" x14ac:dyDescent="0.2">
      <c r="E338" s="30" t="s">
        <v>76</v>
      </c>
      <c r="H338" s="38" t="str">
        <f t="shared" si="18"/>
        <v/>
      </c>
      <c r="I338" s="34"/>
      <c r="J338" s="34"/>
      <c r="K338" s="40" t="str">
        <f t="shared" si="20"/>
        <v/>
      </c>
      <c r="L338" s="41" t="str">
        <f t="shared" si="19"/>
        <v/>
      </c>
    </row>
    <row r="339" spans="5:12" ht="16" x14ac:dyDescent="0.2">
      <c r="E339" s="30" t="s">
        <v>76</v>
      </c>
      <c r="H339" s="38" t="str">
        <f t="shared" si="18"/>
        <v/>
      </c>
      <c r="I339" s="34"/>
      <c r="J339" s="34"/>
      <c r="K339" s="40" t="str">
        <f t="shared" si="20"/>
        <v/>
      </c>
      <c r="L339" s="41" t="str">
        <f t="shared" si="19"/>
        <v/>
      </c>
    </row>
    <row r="340" spans="5:12" ht="16" x14ac:dyDescent="0.2">
      <c r="E340" s="30" t="s">
        <v>76</v>
      </c>
      <c r="H340" s="38" t="str">
        <f t="shared" si="18"/>
        <v/>
      </c>
      <c r="I340" s="34"/>
      <c r="J340" s="34"/>
      <c r="K340" s="40" t="str">
        <f t="shared" si="20"/>
        <v/>
      </c>
      <c r="L340" s="41" t="str">
        <f t="shared" si="19"/>
        <v/>
      </c>
    </row>
    <row r="341" spans="5:12" ht="16" x14ac:dyDescent="0.2">
      <c r="E341" s="30" t="s">
        <v>76</v>
      </c>
      <c r="H341" s="38" t="str">
        <f t="shared" si="18"/>
        <v/>
      </c>
      <c r="I341" s="34"/>
      <c r="J341" s="34"/>
      <c r="K341" s="40" t="str">
        <f t="shared" si="20"/>
        <v/>
      </c>
      <c r="L341" s="41" t="str">
        <f t="shared" si="19"/>
        <v/>
      </c>
    </row>
    <row r="342" spans="5:12" ht="16" x14ac:dyDescent="0.2">
      <c r="E342" s="30" t="s">
        <v>76</v>
      </c>
      <c r="H342" s="38" t="str">
        <f t="shared" si="18"/>
        <v/>
      </c>
      <c r="I342" s="34"/>
      <c r="J342" s="34"/>
      <c r="K342" s="40" t="str">
        <f t="shared" si="20"/>
        <v/>
      </c>
      <c r="L342" s="41" t="str">
        <f t="shared" si="19"/>
        <v/>
      </c>
    </row>
    <row r="343" spans="5:12" ht="16" x14ac:dyDescent="0.2">
      <c r="E343" s="30" t="s">
        <v>76</v>
      </c>
      <c r="H343" s="38" t="str">
        <f t="shared" si="18"/>
        <v/>
      </c>
      <c r="I343" s="34"/>
      <c r="J343" s="34"/>
      <c r="K343" s="40" t="str">
        <f t="shared" si="20"/>
        <v/>
      </c>
      <c r="L343" s="41" t="str">
        <f t="shared" si="19"/>
        <v/>
      </c>
    </row>
    <row r="344" spans="5:12" ht="16" x14ac:dyDescent="0.2">
      <c r="E344" s="30" t="s">
        <v>76</v>
      </c>
      <c r="H344" s="38" t="str">
        <f t="shared" si="18"/>
        <v/>
      </c>
      <c r="I344" s="34"/>
      <c r="J344" s="34"/>
      <c r="K344" s="40" t="str">
        <f t="shared" si="20"/>
        <v/>
      </c>
      <c r="L344" s="41" t="str">
        <f t="shared" si="19"/>
        <v/>
      </c>
    </row>
    <row r="345" spans="5:12" ht="16" x14ac:dyDescent="0.2">
      <c r="E345" s="30" t="s">
        <v>76</v>
      </c>
      <c r="H345" s="38" t="str">
        <f t="shared" si="18"/>
        <v/>
      </c>
      <c r="I345" s="34"/>
      <c r="J345" s="34"/>
      <c r="K345" s="40" t="str">
        <f t="shared" si="20"/>
        <v/>
      </c>
      <c r="L345" s="41" t="str">
        <f t="shared" si="19"/>
        <v/>
      </c>
    </row>
    <row r="346" spans="5:12" ht="16" x14ac:dyDescent="0.2">
      <c r="E346" s="30" t="s">
        <v>76</v>
      </c>
      <c r="H346" s="38" t="str">
        <f t="shared" si="18"/>
        <v/>
      </c>
      <c r="I346" s="34"/>
      <c r="J346" s="34"/>
      <c r="K346" s="40" t="str">
        <f t="shared" si="20"/>
        <v/>
      </c>
      <c r="L346" s="41" t="str">
        <f t="shared" si="19"/>
        <v/>
      </c>
    </row>
    <row r="347" spans="5:12" ht="16" x14ac:dyDescent="0.2">
      <c r="E347" s="30" t="s">
        <v>76</v>
      </c>
      <c r="H347" s="38" t="str">
        <f t="shared" si="18"/>
        <v/>
      </c>
      <c r="I347" s="34"/>
      <c r="J347" s="34"/>
      <c r="K347" s="40" t="str">
        <f t="shared" si="20"/>
        <v/>
      </c>
      <c r="L347" s="41" t="str">
        <f t="shared" si="19"/>
        <v/>
      </c>
    </row>
    <row r="348" spans="5:12" ht="16" x14ac:dyDescent="0.2">
      <c r="E348" s="30" t="s">
        <v>76</v>
      </c>
      <c r="H348" s="38" t="str">
        <f t="shared" si="18"/>
        <v/>
      </c>
      <c r="I348" s="34"/>
      <c r="J348" s="34"/>
      <c r="K348" s="40" t="str">
        <f t="shared" si="20"/>
        <v/>
      </c>
      <c r="L348" s="41" t="str">
        <f t="shared" si="19"/>
        <v/>
      </c>
    </row>
    <row r="349" spans="5:12" ht="16" x14ac:dyDescent="0.2">
      <c r="E349" s="30" t="s">
        <v>76</v>
      </c>
      <c r="H349" s="38" t="str">
        <f t="shared" si="18"/>
        <v/>
      </c>
      <c r="I349" s="34"/>
      <c r="J349" s="34"/>
      <c r="K349" s="40" t="str">
        <f t="shared" si="20"/>
        <v/>
      </c>
      <c r="L349" s="41" t="str">
        <f t="shared" si="19"/>
        <v/>
      </c>
    </row>
    <row r="350" spans="5:12" ht="16" x14ac:dyDescent="0.2">
      <c r="E350" s="30" t="s">
        <v>76</v>
      </c>
      <c r="H350" s="38" t="str">
        <f t="shared" si="18"/>
        <v/>
      </c>
      <c r="I350" s="34"/>
      <c r="J350" s="34"/>
      <c r="K350" s="40" t="str">
        <f t="shared" si="20"/>
        <v/>
      </c>
      <c r="L350" s="41" t="str">
        <f t="shared" si="19"/>
        <v/>
      </c>
    </row>
    <row r="351" spans="5:12" ht="16" x14ac:dyDescent="0.2">
      <c r="E351" s="30" t="s">
        <v>76</v>
      </c>
      <c r="H351" s="38" t="str">
        <f t="shared" si="18"/>
        <v/>
      </c>
      <c r="I351" s="34"/>
      <c r="J351" s="34"/>
      <c r="K351" s="40" t="str">
        <f t="shared" si="20"/>
        <v/>
      </c>
      <c r="L351" s="41" t="str">
        <f t="shared" si="19"/>
        <v/>
      </c>
    </row>
    <row r="352" spans="5:12" ht="16" x14ac:dyDescent="0.2">
      <c r="E352" s="30" t="s">
        <v>76</v>
      </c>
      <c r="H352" s="38" t="str">
        <f t="shared" si="18"/>
        <v/>
      </c>
      <c r="I352" s="34"/>
      <c r="J352" s="34"/>
      <c r="K352" s="40" t="str">
        <f t="shared" si="20"/>
        <v/>
      </c>
      <c r="L352" s="41" t="str">
        <f t="shared" si="19"/>
        <v/>
      </c>
    </row>
    <row r="353" spans="5:12" ht="16" x14ac:dyDescent="0.2">
      <c r="E353" s="30" t="s">
        <v>76</v>
      </c>
      <c r="H353" s="38" t="str">
        <f t="shared" si="18"/>
        <v/>
      </c>
      <c r="I353" s="34"/>
      <c r="J353" s="34"/>
      <c r="K353" s="40" t="str">
        <f t="shared" si="20"/>
        <v/>
      </c>
      <c r="L353" s="41" t="str">
        <f t="shared" si="19"/>
        <v/>
      </c>
    </row>
    <row r="354" spans="5:12" ht="16" x14ac:dyDescent="0.2">
      <c r="E354" s="30" t="s">
        <v>76</v>
      </c>
      <c r="H354" s="38" t="str">
        <f t="shared" si="18"/>
        <v/>
      </c>
      <c r="I354" s="34"/>
      <c r="J354" s="34"/>
      <c r="K354" s="40" t="str">
        <f t="shared" si="20"/>
        <v/>
      </c>
      <c r="L354" s="41" t="str">
        <f t="shared" si="19"/>
        <v/>
      </c>
    </row>
    <row r="355" spans="5:12" ht="16" x14ac:dyDescent="0.2">
      <c r="E355" s="30" t="s">
        <v>76</v>
      </c>
      <c r="H355" s="38" t="str">
        <f t="shared" si="18"/>
        <v/>
      </c>
      <c r="I355" s="34"/>
      <c r="J355" s="34"/>
      <c r="K355" s="40" t="str">
        <f t="shared" si="20"/>
        <v/>
      </c>
      <c r="L355" s="41" t="str">
        <f t="shared" si="19"/>
        <v/>
      </c>
    </row>
    <row r="356" spans="5:12" ht="16" x14ac:dyDescent="0.2">
      <c r="E356" s="30" t="s">
        <v>76</v>
      </c>
      <c r="H356" s="38" t="str">
        <f t="shared" si="18"/>
        <v/>
      </c>
      <c r="I356" s="34"/>
      <c r="J356" s="34"/>
      <c r="K356" s="40" t="str">
        <f t="shared" si="20"/>
        <v/>
      </c>
      <c r="L356" s="41" t="str">
        <f t="shared" si="19"/>
        <v/>
      </c>
    </row>
    <row r="357" spans="5:12" ht="16" x14ac:dyDescent="0.2">
      <c r="E357" s="30" t="s">
        <v>76</v>
      </c>
      <c r="H357" s="38" t="str">
        <f t="shared" si="18"/>
        <v/>
      </c>
      <c r="I357" s="34"/>
      <c r="J357" s="34"/>
      <c r="K357" s="40" t="str">
        <f t="shared" si="20"/>
        <v/>
      </c>
      <c r="L357" s="41" t="str">
        <f t="shared" si="19"/>
        <v/>
      </c>
    </row>
    <row r="358" spans="5:12" ht="16" x14ac:dyDescent="0.2">
      <c r="E358" s="30" t="s">
        <v>76</v>
      </c>
      <c r="H358" s="38" t="str">
        <f t="shared" si="18"/>
        <v/>
      </c>
      <c r="I358" s="34"/>
      <c r="J358" s="34"/>
      <c r="K358" s="40" t="str">
        <f t="shared" si="20"/>
        <v/>
      </c>
      <c r="L358" s="41" t="str">
        <f t="shared" si="19"/>
        <v/>
      </c>
    </row>
    <row r="359" spans="5:12" ht="16" x14ac:dyDescent="0.2">
      <c r="E359" s="30" t="s">
        <v>76</v>
      </c>
      <c r="H359" s="38" t="str">
        <f t="shared" si="18"/>
        <v/>
      </c>
      <c r="I359" s="34"/>
      <c r="J359" s="34"/>
      <c r="K359" s="40" t="str">
        <f t="shared" si="20"/>
        <v/>
      </c>
      <c r="L359" s="41" t="str">
        <f t="shared" si="19"/>
        <v/>
      </c>
    </row>
    <row r="360" spans="5:12" ht="16" x14ac:dyDescent="0.2">
      <c r="E360" s="30" t="s">
        <v>76</v>
      </c>
      <c r="H360" s="38" t="str">
        <f t="shared" si="18"/>
        <v/>
      </c>
      <c r="I360" s="34"/>
      <c r="J360" s="34"/>
      <c r="K360" s="40" t="str">
        <f t="shared" si="20"/>
        <v/>
      </c>
      <c r="L360" s="41" t="str">
        <f t="shared" si="19"/>
        <v/>
      </c>
    </row>
    <row r="361" spans="5:12" ht="16" x14ac:dyDescent="0.2">
      <c r="E361" s="30" t="s">
        <v>76</v>
      </c>
      <c r="H361" s="38" t="str">
        <f t="shared" si="18"/>
        <v/>
      </c>
      <c r="I361" s="34"/>
      <c r="J361" s="34"/>
      <c r="K361" s="40" t="str">
        <f t="shared" si="20"/>
        <v/>
      </c>
      <c r="L361" s="41" t="str">
        <f t="shared" si="19"/>
        <v/>
      </c>
    </row>
    <row r="362" spans="5:12" ht="16" x14ac:dyDescent="0.2">
      <c r="E362" s="30" t="s">
        <v>76</v>
      </c>
      <c r="H362" s="38" t="str">
        <f t="shared" si="18"/>
        <v/>
      </c>
      <c r="I362" s="34"/>
      <c r="J362" s="34"/>
      <c r="K362" s="40" t="str">
        <f t="shared" si="20"/>
        <v/>
      </c>
      <c r="L362" s="41" t="str">
        <f t="shared" si="19"/>
        <v/>
      </c>
    </row>
    <row r="363" spans="5:12" ht="16" x14ac:dyDescent="0.2">
      <c r="E363" s="30" t="s">
        <v>76</v>
      </c>
      <c r="H363" s="38" t="str">
        <f t="shared" si="18"/>
        <v/>
      </c>
      <c r="I363" s="34"/>
      <c r="J363" s="34"/>
      <c r="K363" s="40" t="str">
        <f t="shared" si="20"/>
        <v/>
      </c>
      <c r="L363" s="41" t="str">
        <f t="shared" si="19"/>
        <v/>
      </c>
    </row>
    <row r="364" spans="5:12" ht="16" x14ac:dyDescent="0.2">
      <c r="E364" s="30" t="s">
        <v>76</v>
      </c>
      <c r="H364" s="38" t="str">
        <f t="shared" si="18"/>
        <v/>
      </c>
      <c r="I364" s="34"/>
      <c r="J364" s="34"/>
      <c r="K364" s="40" t="str">
        <f t="shared" si="20"/>
        <v/>
      </c>
      <c r="L364" s="41" t="str">
        <f t="shared" si="19"/>
        <v/>
      </c>
    </row>
    <row r="365" spans="5:12" ht="16" x14ac:dyDescent="0.2">
      <c r="E365" s="30" t="s">
        <v>76</v>
      </c>
      <c r="H365" s="38" t="str">
        <f t="shared" si="18"/>
        <v/>
      </c>
      <c r="I365" s="34"/>
      <c r="J365" s="34"/>
      <c r="K365" s="40" t="str">
        <f t="shared" si="20"/>
        <v/>
      </c>
      <c r="L365" s="41" t="str">
        <f t="shared" si="19"/>
        <v/>
      </c>
    </row>
    <row r="366" spans="5:12" ht="16" x14ac:dyDescent="0.2">
      <c r="E366" s="30" t="s">
        <v>76</v>
      </c>
      <c r="H366" s="38" t="str">
        <f t="shared" si="18"/>
        <v/>
      </c>
      <c r="I366" s="34"/>
      <c r="J366" s="34"/>
      <c r="K366" s="40" t="str">
        <f t="shared" si="20"/>
        <v/>
      </c>
      <c r="L366" s="41" t="str">
        <f t="shared" si="19"/>
        <v/>
      </c>
    </row>
    <row r="367" spans="5:12" ht="16" x14ac:dyDescent="0.2">
      <c r="E367" s="30" t="s">
        <v>76</v>
      </c>
      <c r="H367" s="38" t="str">
        <f t="shared" si="18"/>
        <v/>
      </c>
      <c r="I367" s="34"/>
      <c r="J367" s="34"/>
      <c r="K367" s="40" t="str">
        <f t="shared" si="20"/>
        <v/>
      </c>
      <c r="L367" s="41" t="str">
        <f t="shared" si="19"/>
        <v/>
      </c>
    </row>
    <row r="368" spans="5:12" ht="16" x14ac:dyDescent="0.2">
      <c r="E368" s="30" t="s">
        <v>76</v>
      </c>
      <c r="H368" s="38" t="str">
        <f t="shared" si="18"/>
        <v/>
      </c>
      <c r="I368" s="34"/>
      <c r="J368" s="34"/>
      <c r="K368" s="40" t="str">
        <f t="shared" si="20"/>
        <v/>
      </c>
      <c r="L368" s="41" t="str">
        <f t="shared" si="19"/>
        <v/>
      </c>
    </row>
    <row r="369" spans="5:12" ht="16" x14ac:dyDescent="0.2">
      <c r="E369" s="30" t="s">
        <v>76</v>
      </c>
      <c r="H369" s="38" t="str">
        <f t="shared" si="18"/>
        <v/>
      </c>
      <c r="I369" s="34"/>
      <c r="J369" s="34"/>
      <c r="K369" s="40" t="str">
        <f t="shared" si="20"/>
        <v/>
      </c>
      <c r="L369" s="41" t="str">
        <f t="shared" si="19"/>
        <v/>
      </c>
    </row>
    <row r="370" spans="5:12" ht="16" x14ac:dyDescent="0.2">
      <c r="E370" s="30" t="s">
        <v>76</v>
      </c>
      <c r="H370" s="38" t="str">
        <f t="shared" si="18"/>
        <v/>
      </c>
      <c r="I370" s="34"/>
      <c r="J370" s="34"/>
      <c r="K370" s="40" t="str">
        <f t="shared" si="20"/>
        <v/>
      </c>
      <c r="L370" s="41" t="str">
        <f t="shared" si="19"/>
        <v/>
      </c>
    </row>
    <row r="371" spans="5:12" ht="16" x14ac:dyDescent="0.2">
      <c r="E371" s="30" t="s">
        <v>76</v>
      </c>
      <c r="H371" s="38" t="str">
        <f t="shared" si="18"/>
        <v/>
      </c>
      <c r="I371" s="34"/>
      <c r="J371" s="34"/>
      <c r="K371" s="40" t="str">
        <f t="shared" si="20"/>
        <v/>
      </c>
      <c r="L371" s="41" t="str">
        <f t="shared" si="19"/>
        <v/>
      </c>
    </row>
    <row r="372" spans="5:12" ht="16" x14ac:dyDescent="0.2">
      <c r="E372" s="30" t="s">
        <v>76</v>
      </c>
      <c r="H372" s="38" t="str">
        <f t="shared" si="18"/>
        <v/>
      </c>
      <c r="I372" s="34"/>
      <c r="J372" s="34"/>
      <c r="K372" s="40" t="str">
        <f t="shared" si="20"/>
        <v/>
      </c>
      <c r="L372" s="41" t="str">
        <f t="shared" si="19"/>
        <v/>
      </c>
    </row>
    <row r="373" spans="5:12" ht="16" x14ac:dyDescent="0.2">
      <c r="E373" s="30" t="s">
        <v>76</v>
      </c>
      <c r="H373" s="38" t="str">
        <f t="shared" si="18"/>
        <v/>
      </c>
      <c r="I373" s="34"/>
      <c r="J373" s="34"/>
      <c r="K373" s="40" t="str">
        <f t="shared" si="20"/>
        <v/>
      </c>
      <c r="L373" s="41" t="str">
        <f t="shared" si="19"/>
        <v/>
      </c>
    </row>
    <row r="374" spans="5:12" ht="16" x14ac:dyDescent="0.2">
      <c r="E374" s="30" t="s">
        <v>76</v>
      </c>
      <c r="H374" s="38" t="str">
        <f t="shared" si="18"/>
        <v/>
      </c>
      <c r="I374" s="34"/>
      <c r="J374" s="34"/>
      <c r="K374" s="40" t="str">
        <f t="shared" si="20"/>
        <v/>
      </c>
      <c r="L374" s="41" t="str">
        <f t="shared" si="19"/>
        <v/>
      </c>
    </row>
    <row r="375" spans="5:12" ht="16" x14ac:dyDescent="0.2">
      <c r="E375" s="30" t="s">
        <v>76</v>
      </c>
      <c r="H375" s="38" t="str">
        <f t="shared" si="18"/>
        <v/>
      </c>
      <c r="I375" s="34"/>
      <c r="J375" s="34"/>
      <c r="K375" s="40" t="str">
        <f t="shared" si="20"/>
        <v/>
      </c>
      <c r="L375" s="41" t="str">
        <f t="shared" si="19"/>
        <v/>
      </c>
    </row>
    <row r="376" spans="5:12" ht="16" x14ac:dyDescent="0.2">
      <c r="E376" s="30" t="s">
        <v>76</v>
      </c>
      <c r="H376" s="38" t="str">
        <f t="shared" si="18"/>
        <v/>
      </c>
      <c r="I376" s="34"/>
      <c r="J376" s="34"/>
      <c r="K376" s="40" t="str">
        <f t="shared" si="20"/>
        <v/>
      </c>
      <c r="L376" s="41" t="str">
        <f t="shared" si="19"/>
        <v/>
      </c>
    </row>
    <row r="377" spans="5:12" ht="16" x14ac:dyDescent="0.2">
      <c r="E377" s="30" t="s">
        <v>76</v>
      </c>
      <c r="H377" s="38" t="str">
        <f t="shared" si="18"/>
        <v/>
      </c>
      <c r="I377" s="34"/>
      <c r="J377" s="34"/>
      <c r="K377" s="40" t="str">
        <f t="shared" si="20"/>
        <v/>
      </c>
      <c r="L377" s="41" t="str">
        <f t="shared" si="19"/>
        <v/>
      </c>
    </row>
    <row r="378" spans="5:12" ht="16" x14ac:dyDescent="0.2">
      <c r="E378" s="30" t="s">
        <v>76</v>
      </c>
      <c r="H378" s="38" t="str">
        <f t="shared" si="18"/>
        <v/>
      </c>
      <c r="I378" s="34"/>
      <c r="J378" s="34"/>
      <c r="K378" s="40" t="str">
        <f t="shared" si="20"/>
        <v/>
      </c>
      <c r="L378" s="41" t="str">
        <f t="shared" si="19"/>
        <v/>
      </c>
    </row>
    <row r="379" spans="5:12" ht="16" x14ac:dyDescent="0.2">
      <c r="E379" s="30" t="s">
        <v>76</v>
      </c>
      <c r="H379" s="38" t="str">
        <f t="shared" si="18"/>
        <v/>
      </c>
      <c r="I379" s="34"/>
      <c r="J379" s="34"/>
      <c r="K379" s="40" t="str">
        <f t="shared" si="20"/>
        <v/>
      </c>
      <c r="L379" s="41" t="str">
        <f t="shared" si="19"/>
        <v/>
      </c>
    </row>
    <row r="380" spans="5:12" ht="16" x14ac:dyDescent="0.2">
      <c r="E380" s="30" t="s">
        <v>76</v>
      </c>
      <c r="H380" s="38" t="str">
        <f t="shared" si="18"/>
        <v/>
      </c>
      <c r="I380" s="34"/>
      <c r="J380" s="34"/>
      <c r="K380" s="40" t="str">
        <f t="shared" si="20"/>
        <v/>
      </c>
      <c r="L380" s="41" t="str">
        <f t="shared" si="19"/>
        <v/>
      </c>
    </row>
    <row r="381" spans="5:12" ht="16" x14ac:dyDescent="0.2">
      <c r="E381" s="30" t="s">
        <v>76</v>
      </c>
      <c r="H381" s="38" t="str">
        <f t="shared" si="18"/>
        <v/>
      </c>
      <c r="I381" s="34"/>
      <c r="J381" s="34"/>
      <c r="K381" s="40" t="str">
        <f t="shared" si="20"/>
        <v/>
      </c>
      <c r="L381" s="41" t="str">
        <f t="shared" si="19"/>
        <v/>
      </c>
    </row>
    <row r="382" spans="5:12" ht="16" x14ac:dyDescent="0.2">
      <c r="E382" s="30" t="s">
        <v>76</v>
      </c>
      <c r="H382" s="38" t="str">
        <f t="shared" si="18"/>
        <v/>
      </c>
      <c r="I382" s="34"/>
      <c r="J382" s="34"/>
      <c r="K382" s="40" t="str">
        <f t="shared" si="20"/>
        <v/>
      </c>
      <c r="L382" s="41" t="str">
        <f t="shared" si="19"/>
        <v/>
      </c>
    </row>
    <row r="383" spans="5:12" ht="16" x14ac:dyDescent="0.2">
      <c r="E383" s="30" t="s">
        <v>76</v>
      </c>
      <c r="H383" s="38" t="str">
        <f t="shared" si="18"/>
        <v/>
      </c>
      <c r="I383" s="34"/>
      <c r="J383" s="34"/>
      <c r="K383" s="40" t="str">
        <f t="shared" si="20"/>
        <v/>
      </c>
      <c r="L383" s="41" t="str">
        <f t="shared" si="19"/>
        <v/>
      </c>
    </row>
    <row r="384" spans="5:12" ht="16" x14ac:dyDescent="0.2">
      <c r="E384" s="30" t="s">
        <v>76</v>
      </c>
      <c r="H384" s="38" t="str">
        <f t="shared" si="18"/>
        <v/>
      </c>
      <c r="I384" s="34"/>
      <c r="J384" s="34"/>
      <c r="K384" s="40" t="str">
        <f t="shared" si="20"/>
        <v/>
      </c>
      <c r="L384" s="41" t="str">
        <f t="shared" si="19"/>
        <v/>
      </c>
    </row>
    <row r="385" spans="5:12" ht="16" x14ac:dyDescent="0.2">
      <c r="E385" s="30" t="s">
        <v>76</v>
      </c>
      <c r="H385" s="38" t="str">
        <f t="shared" si="18"/>
        <v/>
      </c>
      <c r="I385" s="34"/>
      <c r="J385" s="34"/>
      <c r="K385" s="40" t="str">
        <f t="shared" si="20"/>
        <v/>
      </c>
      <c r="L385" s="41" t="str">
        <f t="shared" si="19"/>
        <v/>
      </c>
    </row>
    <row r="386" spans="5:12" ht="16" x14ac:dyDescent="0.2">
      <c r="E386" s="30" t="s">
        <v>76</v>
      </c>
      <c r="H386" s="38" t="str">
        <f t="shared" si="18"/>
        <v/>
      </c>
      <c r="I386" s="34"/>
      <c r="J386" s="34"/>
      <c r="K386" s="40" t="str">
        <f t="shared" si="20"/>
        <v/>
      </c>
      <c r="L386" s="41" t="str">
        <f t="shared" si="19"/>
        <v/>
      </c>
    </row>
    <row r="387" spans="5:12" ht="16" x14ac:dyDescent="0.2">
      <c r="E387" s="30" t="s">
        <v>76</v>
      </c>
      <c r="H387" s="38" t="str">
        <f t="shared" si="18"/>
        <v/>
      </c>
      <c r="I387" s="34"/>
      <c r="J387" s="34"/>
      <c r="K387" s="40" t="str">
        <f t="shared" si="20"/>
        <v/>
      </c>
      <c r="L387" s="41" t="str">
        <f t="shared" si="19"/>
        <v/>
      </c>
    </row>
    <row r="388" spans="5:12" ht="16" x14ac:dyDescent="0.2">
      <c r="E388" s="30" t="s">
        <v>76</v>
      </c>
      <c r="H388" s="38" t="str">
        <f t="shared" si="18"/>
        <v/>
      </c>
      <c r="I388" s="34"/>
      <c r="J388" s="34"/>
      <c r="K388" s="40" t="str">
        <f t="shared" si="20"/>
        <v/>
      </c>
      <c r="L388" s="41" t="str">
        <f t="shared" si="19"/>
        <v/>
      </c>
    </row>
    <row r="389" spans="5:12" ht="16" x14ac:dyDescent="0.2">
      <c r="E389" s="30" t="s">
        <v>76</v>
      </c>
      <c r="H389" s="38" t="str">
        <f t="shared" si="18"/>
        <v/>
      </c>
      <c r="I389" s="34"/>
      <c r="J389" s="34"/>
      <c r="K389" s="40" t="str">
        <f t="shared" si="20"/>
        <v/>
      </c>
      <c r="L389" s="41" t="str">
        <f t="shared" si="19"/>
        <v/>
      </c>
    </row>
    <row r="390" spans="5:12" ht="16" x14ac:dyDescent="0.2">
      <c r="E390" s="30" t="s">
        <v>76</v>
      </c>
      <c r="H390" s="38" t="str">
        <f t="shared" si="18"/>
        <v/>
      </c>
      <c r="I390" s="34"/>
      <c r="J390" s="34"/>
      <c r="K390" s="40" t="str">
        <f t="shared" si="20"/>
        <v/>
      </c>
      <c r="L390" s="41" t="str">
        <f t="shared" si="19"/>
        <v/>
      </c>
    </row>
    <row r="391" spans="5:12" ht="16" x14ac:dyDescent="0.2">
      <c r="E391" s="30" t="s">
        <v>76</v>
      </c>
      <c r="H391" s="38" t="str">
        <f t="shared" ref="H391:H454" si="21">IF(OR(F391="",G391=""),"",G391+(F391*30))</f>
        <v/>
      </c>
      <c r="I391" s="34"/>
      <c r="J391" s="34"/>
      <c r="K391" s="40" t="str">
        <f t="shared" si="20"/>
        <v/>
      </c>
      <c r="L391" s="41" t="str">
        <f t="shared" ref="L391:L454" si="22">IF(K391="","",IF(K391&lt;1,"Debajo de la Meta",IF(K391&gt;1,"Encima de la Meta","Meta Alcanzada")))</f>
        <v/>
      </c>
    </row>
    <row r="392" spans="5:12" ht="16" x14ac:dyDescent="0.2">
      <c r="E392" s="30" t="s">
        <v>76</v>
      </c>
      <c r="H392" s="38" t="str">
        <f t="shared" si="21"/>
        <v/>
      </c>
      <c r="I392" s="34"/>
      <c r="J392" s="34"/>
      <c r="K392" s="40" t="str">
        <f t="shared" si="20"/>
        <v/>
      </c>
      <c r="L392" s="41" t="str">
        <f t="shared" si="22"/>
        <v/>
      </c>
    </row>
    <row r="393" spans="5:12" ht="16" x14ac:dyDescent="0.2">
      <c r="E393" s="30" t="s">
        <v>76</v>
      </c>
      <c r="H393" s="38" t="str">
        <f t="shared" si="21"/>
        <v/>
      </c>
      <c r="I393" s="34"/>
      <c r="J393" s="34"/>
      <c r="K393" s="40" t="str">
        <f t="shared" si="20"/>
        <v/>
      </c>
      <c r="L393" s="41" t="str">
        <f t="shared" si="22"/>
        <v/>
      </c>
    </row>
    <row r="394" spans="5:12" ht="16" x14ac:dyDescent="0.2">
      <c r="E394" s="30" t="s">
        <v>76</v>
      </c>
      <c r="H394" s="38" t="str">
        <f t="shared" si="21"/>
        <v/>
      </c>
      <c r="I394" s="34"/>
      <c r="J394" s="34"/>
      <c r="K394" s="40" t="str">
        <f t="shared" si="20"/>
        <v/>
      </c>
      <c r="L394" s="41" t="str">
        <f t="shared" si="22"/>
        <v/>
      </c>
    </row>
    <row r="395" spans="5:12" ht="16" x14ac:dyDescent="0.2">
      <c r="E395" s="30" t="s">
        <v>76</v>
      </c>
      <c r="H395" s="38" t="str">
        <f t="shared" si="21"/>
        <v/>
      </c>
      <c r="I395" s="34"/>
      <c r="J395" s="34"/>
      <c r="K395" s="40" t="str">
        <f t="shared" si="20"/>
        <v/>
      </c>
      <c r="L395" s="41" t="str">
        <f t="shared" si="22"/>
        <v/>
      </c>
    </row>
    <row r="396" spans="5:12" ht="16" x14ac:dyDescent="0.2">
      <c r="E396" s="30" t="s">
        <v>76</v>
      </c>
      <c r="H396" s="38" t="str">
        <f t="shared" si="21"/>
        <v/>
      </c>
      <c r="I396" s="34"/>
      <c r="J396" s="34"/>
      <c r="K396" s="40" t="str">
        <f t="shared" si="20"/>
        <v/>
      </c>
      <c r="L396" s="41" t="str">
        <f t="shared" si="22"/>
        <v/>
      </c>
    </row>
    <row r="397" spans="5:12" ht="16" x14ac:dyDescent="0.2">
      <c r="E397" s="30" t="s">
        <v>76</v>
      </c>
      <c r="H397" s="38" t="str">
        <f t="shared" si="21"/>
        <v/>
      </c>
      <c r="I397" s="34"/>
      <c r="J397" s="34"/>
      <c r="K397" s="40" t="str">
        <f t="shared" si="20"/>
        <v/>
      </c>
      <c r="L397" s="41" t="str">
        <f t="shared" si="22"/>
        <v/>
      </c>
    </row>
    <row r="398" spans="5:12" ht="16" x14ac:dyDescent="0.2">
      <c r="E398" s="30" t="s">
        <v>76</v>
      </c>
      <c r="H398" s="38" t="str">
        <f t="shared" si="21"/>
        <v/>
      </c>
      <c r="I398" s="34"/>
      <c r="J398" s="34"/>
      <c r="K398" s="40" t="str">
        <f t="shared" si="20"/>
        <v/>
      </c>
      <c r="L398" s="41" t="str">
        <f t="shared" si="22"/>
        <v/>
      </c>
    </row>
    <row r="399" spans="5:12" ht="16" x14ac:dyDescent="0.2">
      <c r="E399" s="30" t="s">
        <v>76</v>
      </c>
      <c r="H399" s="38" t="str">
        <f t="shared" si="21"/>
        <v/>
      </c>
      <c r="I399" s="34"/>
      <c r="J399" s="34"/>
      <c r="K399" s="40" t="str">
        <f t="shared" si="20"/>
        <v/>
      </c>
      <c r="L399" s="41" t="str">
        <f t="shared" si="22"/>
        <v/>
      </c>
    </row>
    <row r="400" spans="5:12" ht="16" x14ac:dyDescent="0.2">
      <c r="E400" s="30" t="s">
        <v>76</v>
      </c>
      <c r="H400" s="38" t="str">
        <f t="shared" si="21"/>
        <v/>
      </c>
      <c r="I400" s="34"/>
      <c r="J400" s="34"/>
      <c r="K400" s="40" t="str">
        <f t="shared" ref="K400:K463" si="23">IF(OR(E400="",I400="",J400=""),"",IF(E400="cuanto más pequeño mejor",I400/J400,J400/I400))</f>
        <v/>
      </c>
      <c r="L400" s="41" t="str">
        <f t="shared" si="22"/>
        <v/>
      </c>
    </row>
    <row r="401" spans="5:12" ht="16" x14ac:dyDescent="0.2">
      <c r="E401" s="30" t="s">
        <v>76</v>
      </c>
      <c r="H401" s="38" t="str">
        <f t="shared" si="21"/>
        <v/>
      </c>
      <c r="I401" s="34"/>
      <c r="J401" s="34"/>
      <c r="K401" s="40" t="str">
        <f t="shared" si="23"/>
        <v/>
      </c>
      <c r="L401" s="41" t="str">
        <f t="shared" si="22"/>
        <v/>
      </c>
    </row>
    <row r="402" spans="5:12" ht="16" x14ac:dyDescent="0.2">
      <c r="E402" s="30" t="s">
        <v>76</v>
      </c>
      <c r="H402" s="38" t="str">
        <f t="shared" si="21"/>
        <v/>
      </c>
      <c r="I402" s="34"/>
      <c r="J402" s="34"/>
      <c r="K402" s="40" t="str">
        <f t="shared" si="23"/>
        <v/>
      </c>
      <c r="L402" s="41" t="str">
        <f t="shared" si="22"/>
        <v/>
      </c>
    </row>
    <row r="403" spans="5:12" ht="16" x14ac:dyDescent="0.2">
      <c r="E403" s="30" t="s">
        <v>76</v>
      </c>
      <c r="H403" s="38" t="str">
        <f t="shared" si="21"/>
        <v/>
      </c>
      <c r="I403" s="34"/>
      <c r="J403" s="34"/>
      <c r="K403" s="40" t="str">
        <f t="shared" si="23"/>
        <v/>
      </c>
      <c r="L403" s="41" t="str">
        <f t="shared" si="22"/>
        <v/>
      </c>
    </row>
    <row r="404" spans="5:12" ht="16" x14ac:dyDescent="0.2">
      <c r="E404" s="30" t="s">
        <v>76</v>
      </c>
      <c r="H404" s="38" t="str">
        <f t="shared" si="21"/>
        <v/>
      </c>
      <c r="I404" s="34"/>
      <c r="J404" s="34"/>
      <c r="K404" s="40" t="str">
        <f t="shared" si="23"/>
        <v/>
      </c>
      <c r="L404" s="41" t="str">
        <f t="shared" si="22"/>
        <v/>
      </c>
    </row>
    <row r="405" spans="5:12" ht="16" x14ac:dyDescent="0.2">
      <c r="E405" s="30" t="s">
        <v>76</v>
      </c>
      <c r="H405" s="38" t="str">
        <f t="shared" si="21"/>
        <v/>
      </c>
      <c r="I405" s="34"/>
      <c r="J405" s="34"/>
      <c r="K405" s="40" t="str">
        <f t="shared" si="23"/>
        <v/>
      </c>
      <c r="L405" s="41" t="str">
        <f t="shared" si="22"/>
        <v/>
      </c>
    </row>
    <row r="406" spans="5:12" ht="16" x14ac:dyDescent="0.2">
      <c r="E406" s="30" t="s">
        <v>76</v>
      </c>
      <c r="H406" s="38" t="str">
        <f t="shared" si="21"/>
        <v/>
      </c>
      <c r="I406" s="34"/>
      <c r="J406" s="34"/>
      <c r="K406" s="40" t="str">
        <f t="shared" si="23"/>
        <v/>
      </c>
      <c r="L406" s="41" t="str">
        <f t="shared" si="22"/>
        <v/>
      </c>
    </row>
    <row r="407" spans="5:12" ht="16" x14ac:dyDescent="0.2">
      <c r="E407" s="30" t="s">
        <v>76</v>
      </c>
      <c r="H407" s="38" t="str">
        <f t="shared" si="21"/>
        <v/>
      </c>
      <c r="I407" s="34"/>
      <c r="J407" s="34"/>
      <c r="K407" s="40" t="str">
        <f t="shared" si="23"/>
        <v/>
      </c>
      <c r="L407" s="41" t="str">
        <f t="shared" si="22"/>
        <v/>
      </c>
    </row>
    <row r="408" spans="5:12" ht="16" x14ac:dyDescent="0.2">
      <c r="E408" s="30" t="s">
        <v>76</v>
      </c>
      <c r="H408" s="38" t="str">
        <f t="shared" si="21"/>
        <v/>
      </c>
      <c r="I408" s="34"/>
      <c r="J408" s="34"/>
      <c r="K408" s="40" t="str">
        <f t="shared" si="23"/>
        <v/>
      </c>
      <c r="L408" s="41" t="str">
        <f t="shared" si="22"/>
        <v/>
      </c>
    </row>
    <row r="409" spans="5:12" ht="16" x14ac:dyDescent="0.2">
      <c r="E409" s="30" t="s">
        <v>76</v>
      </c>
      <c r="H409" s="38" t="str">
        <f t="shared" si="21"/>
        <v/>
      </c>
      <c r="I409" s="34"/>
      <c r="J409" s="34"/>
      <c r="K409" s="40" t="str">
        <f t="shared" si="23"/>
        <v/>
      </c>
      <c r="L409" s="41" t="str">
        <f t="shared" si="22"/>
        <v/>
      </c>
    </row>
    <row r="410" spans="5:12" ht="16" x14ac:dyDescent="0.2">
      <c r="E410" s="30" t="s">
        <v>76</v>
      </c>
      <c r="H410" s="38" t="str">
        <f t="shared" si="21"/>
        <v/>
      </c>
      <c r="I410" s="34"/>
      <c r="J410" s="34"/>
      <c r="K410" s="40" t="str">
        <f t="shared" si="23"/>
        <v/>
      </c>
      <c r="L410" s="41" t="str">
        <f t="shared" si="22"/>
        <v/>
      </c>
    </row>
    <row r="411" spans="5:12" ht="16" x14ac:dyDescent="0.2">
      <c r="E411" s="30" t="s">
        <v>76</v>
      </c>
      <c r="H411" s="38" t="str">
        <f t="shared" si="21"/>
        <v/>
      </c>
      <c r="I411" s="34"/>
      <c r="J411" s="34"/>
      <c r="K411" s="40" t="str">
        <f t="shared" si="23"/>
        <v/>
      </c>
      <c r="L411" s="41" t="str">
        <f t="shared" si="22"/>
        <v/>
      </c>
    </row>
    <row r="412" spans="5:12" ht="16" x14ac:dyDescent="0.2">
      <c r="E412" s="30" t="s">
        <v>76</v>
      </c>
      <c r="H412" s="38" t="str">
        <f t="shared" si="21"/>
        <v/>
      </c>
      <c r="I412" s="34"/>
      <c r="J412" s="34"/>
      <c r="K412" s="40" t="str">
        <f t="shared" si="23"/>
        <v/>
      </c>
      <c r="L412" s="41" t="str">
        <f t="shared" si="22"/>
        <v/>
      </c>
    </row>
    <row r="413" spans="5:12" ht="16" x14ac:dyDescent="0.2">
      <c r="E413" s="30" t="s">
        <v>76</v>
      </c>
      <c r="H413" s="38" t="str">
        <f t="shared" si="21"/>
        <v/>
      </c>
      <c r="I413" s="34"/>
      <c r="J413" s="34"/>
      <c r="K413" s="40" t="str">
        <f t="shared" si="23"/>
        <v/>
      </c>
      <c r="L413" s="41" t="str">
        <f t="shared" si="22"/>
        <v/>
      </c>
    </row>
    <row r="414" spans="5:12" ht="16" x14ac:dyDescent="0.2">
      <c r="E414" s="30" t="s">
        <v>76</v>
      </c>
      <c r="H414" s="38" t="str">
        <f t="shared" si="21"/>
        <v/>
      </c>
      <c r="I414" s="34"/>
      <c r="J414" s="34"/>
      <c r="K414" s="40" t="str">
        <f t="shared" si="23"/>
        <v/>
      </c>
      <c r="L414" s="41" t="str">
        <f t="shared" si="22"/>
        <v/>
      </c>
    </row>
    <row r="415" spans="5:12" ht="16" x14ac:dyDescent="0.2">
      <c r="E415" s="30" t="s">
        <v>76</v>
      </c>
      <c r="H415" s="38" t="str">
        <f t="shared" si="21"/>
        <v/>
      </c>
      <c r="I415" s="34"/>
      <c r="J415" s="34"/>
      <c r="K415" s="40" t="str">
        <f t="shared" si="23"/>
        <v/>
      </c>
      <c r="L415" s="41" t="str">
        <f t="shared" si="22"/>
        <v/>
      </c>
    </row>
    <row r="416" spans="5:12" ht="16" x14ac:dyDescent="0.2">
      <c r="E416" s="30" t="s">
        <v>76</v>
      </c>
      <c r="H416" s="38" t="str">
        <f t="shared" si="21"/>
        <v/>
      </c>
      <c r="I416" s="34"/>
      <c r="J416" s="34"/>
      <c r="K416" s="40" t="str">
        <f t="shared" si="23"/>
        <v/>
      </c>
      <c r="L416" s="41" t="str">
        <f t="shared" si="22"/>
        <v/>
      </c>
    </row>
    <row r="417" spans="5:12" ht="16" x14ac:dyDescent="0.2">
      <c r="E417" s="30" t="s">
        <v>76</v>
      </c>
      <c r="H417" s="38" t="str">
        <f t="shared" si="21"/>
        <v/>
      </c>
      <c r="I417" s="34"/>
      <c r="J417" s="34"/>
      <c r="K417" s="40" t="str">
        <f t="shared" si="23"/>
        <v/>
      </c>
      <c r="L417" s="41" t="str">
        <f t="shared" si="22"/>
        <v/>
      </c>
    </row>
    <row r="418" spans="5:12" ht="16" x14ac:dyDescent="0.2">
      <c r="E418" s="30" t="s">
        <v>76</v>
      </c>
      <c r="H418" s="38" t="str">
        <f t="shared" si="21"/>
        <v/>
      </c>
      <c r="I418" s="34"/>
      <c r="J418" s="34"/>
      <c r="K418" s="40" t="str">
        <f t="shared" si="23"/>
        <v/>
      </c>
      <c r="L418" s="41" t="str">
        <f t="shared" si="22"/>
        <v/>
      </c>
    </row>
    <row r="419" spans="5:12" ht="16" x14ac:dyDescent="0.2">
      <c r="E419" s="30" t="s">
        <v>76</v>
      </c>
      <c r="H419" s="38" t="str">
        <f t="shared" si="21"/>
        <v/>
      </c>
      <c r="I419" s="34"/>
      <c r="J419" s="34"/>
      <c r="K419" s="40" t="str">
        <f t="shared" si="23"/>
        <v/>
      </c>
      <c r="L419" s="41" t="str">
        <f t="shared" si="22"/>
        <v/>
      </c>
    </row>
    <row r="420" spans="5:12" ht="16" x14ac:dyDescent="0.2">
      <c r="E420" s="30" t="s">
        <v>76</v>
      </c>
      <c r="H420" s="38" t="str">
        <f t="shared" si="21"/>
        <v/>
      </c>
      <c r="I420" s="34"/>
      <c r="J420" s="34"/>
      <c r="K420" s="40" t="str">
        <f t="shared" si="23"/>
        <v/>
      </c>
      <c r="L420" s="41" t="str">
        <f t="shared" si="22"/>
        <v/>
      </c>
    </row>
    <row r="421" spans="5:12" ht="16" x14ac:dyDescent="0.2">
      <c r="E421" s="30" t="s">
        <v>76</v>
      </c>
      <c r="H421" s="38" t="str">
        <f t="shared" si="21"/>
        <v/>
      </c>
      <c r="I421" s="34"/>
      <c r="J421" s="34"/>
      <c r="K421" s="40" t="str">
        <f t="shared" si="23"/>
        <v/>
      </c>
      <c r="L421" s="41" t="str">
        <f t="shared" si="22"/>
        <v/>
      </c>
    </row>
    <row r="422" spans="5:12" ht="16" x14ac:dyDescent="0.2">
      <c r="E422" s="30" t="s">
        <v>76</v>
      </c>
      <c r="H422" s="38" t="str">
        <f t="shared" si="21"/>
        <v/>
      </c>
      <c r="I422" s="34"/>
      <c r="J422" s="34"/>
      <c r="K422" s="40" t="str">
        <f t="shared" si="23"/>
        <v/>
      </c>
      <c r="L422" s="41" t="str">
        <f t="shared" si="22"/>
        <v/>
      </c>
    </row>
    <row r="423" spans="5:12" ht="16" x14ac:dyDescent="0.2">
      <c r="E423" s="30" t="s">
        <v>76</v>
      </c>
      <c r="H423" s="38" t="str">
        <f t="shared" si="21"/>
        <v/>
      </c>
      <c r="I423" s="34"/>
      <c r="J423" s="34"/>
      <c r="K423" s="40" t="str">
        <f t="shared" si="23"/>
        <v/>
      </c>
      <c r="L423" s="41" t="str">
        <f t="shared" si="22"/>
        <v/>
      </c>
    </row>
    <row r="424" spans="5:12" ht="16" x14ac:dyDescent="0.2">
      <c r="E424" s="30" t="s">
        <v>76</v>
      </c>
      <c r="H424" s="38" t="str">
        <f t="shared" si="21"/>
        <v/>
      </c>
      <c r="I424" s="34"/>
      <c r="J424" s="34"/>
      <c r="K424" s="40" t="str">
        <f t="shared" si="23"/>
        <v/>
      </c>
      <c r="L424" s="41" t="str">
        <f t="shared" si="22"/>
        <v/>
      </c>
    </row>
    <row r="425" spans="5:12" ht="16" x14ac:dyDescent="0.2">
      <c r="E425" s="30" t="s">
        <v>76</v>
      </c>
      <c r="H425" s="38" t="str">
        <f t="shared" si="21"/>
        <v/>
      </c>
      <c r="I425" s="34"/>
      <c r="J425" s="34"/>
      <c r="K425" s="40" t="str">
        <f t="shared" si="23"/>
        <v/>
      </c>
      <c r="L425" s="41" t="str">
        <f t="shared" si="22"/>
        <v/>
      </c>
    </row>
    <row r="426" spans="5:12" ht="16" x14ac:dyDescent="0.2">
      <c r="E426" s="30" t="s">
        <v>76</v>
      </c>
      <c r="H426" s="38" t="str">
        <f t="shared" si="21"/>
        <v/>
      </c>
      <c r="I426" s="34"/>
      <c r="J426" s="34"/>
      <c r="K426" s="40" t="str">
        <f t="shared" si="23"/>
        <v/>
      </c>
      <c r="L426" s="41" t="str">
        <f t="shared" si="22"/>
        <v/>
      </c>
    </row>
    <row r="427" spans="5:12" ht="16" x14ac:dyDescent="0.2">
      <c r="E427" s="30" t="s">
        <v>76</v>
      </c>
      <c r="H427" s="38" t="str">
        <f t="shared" si="21"/>
        <v/>
      </c>
      <c r="I427" s="34"/>
      <c r="J427" s="34"/>
      <c r="K427" s="40" t="str">
        <f t="shared" si="23"/>
        <v/>
      </c>
      <c r="L427" s="41" t="str">
        <f t="shared" si="22"/>
        <v/>
      </c>
    </row>
    <row r="428" spans="5:12" ht="16" x14ac:dyDescent="0.2">
      <c r="E428" s="30" t="s">
        <v>76</v>
      </c>
      <c r="H428" s="38" t="str">
        <f t="shared" si="21"/>
        <v/>
      </c>
      <c r="I428" s="34"/>
      <c r="J428" s="34"/>
      <c r="K428" s="40" t="str">
        <f t="shared" si="23"/>
        <v/>
      </c>
      <c r="L428" s="41" t="str">
        <f t="shared" si="22"/>
        <v/>
      </c>
    </row>
    <row r="429" spans="5:12" ht="16" x14ac:dyDescent="0.2">
      <c r="E429" s="30" t="s">
        <v>76</v>
      </c>
      <c r="H429" s="38" t="str">
        <f t="shared" si="21"/>
        <v/>
      </c>
      <c r="I429" s="34"/>
      <c r="J429" s="34"/>
      <c r="K429" s="40" t="str">
        <f t="shared" si="23"/>
        <v/>
      </c>
      <c r="L429" s="41" t="str">
        <f t="shared" si="22"/>
        <v/>
      </c>
    </row>
    <row r="430" spans="5:12" ht="16" x14ac:dyDescent="0.2">
      <c r="E430" s="30" t="s">
        <v>76</v>
      </c>
      <c r="H430" s="38" t="str">
        <f t="shared" si="21"/>
        <v/>
      </c>
      <c r="I430" s="34"/>
      <c r="J430" s="34"/>
      <c r="K430" s="40" t="str">
        <f t="shared" si="23"/>
        <v/>
      </c>
      <c r="L430" s="41" t="str">
        <f t="shared" si="22"/>
        <v/>
      </c>
    </row>
    <row r="431" spans="5:12" ht="16" x14ac:dyDescent="0.2">
      <c r="E431" s="30" t="s">
        <v>76</v>
      </c>
      <c r="H431" s="38" t="str">
        <f t="shared" si="21"/>
        <v/>
      </c>
      <c r="I431" s="34"/>
      <c r="J431" s="34"/>
      <c r="K431" s="40" t="str">
        <f t="shared" si="23"/>
        <v/>
      </c>
      <c r="L431" s="41" t="str">
        <f t="shared" si="22"/>
        <v/>
      </c>
    </row>
    <row r="432" spans="5:12" ht="16" x14ac:dyDescent="0.2">
      <c r="E432" s="30" t="s">
        <v>76</v>
      </c>
      <c r="H432" s="38" t="str">
        <f t="shared" si="21"/>
        <v/>
      </c>
      <c r="I432" s="34"/>
      <c r="J432" s="34"/>
      <c r="K432" s="40" t="str">
        <f t="shared" si="23"/>
        <v/>
      </c>
      <c r="L432" s="41" t="str">
        <f t="shared" si="22"/>
        <v/>
      </c>
    </row>
    <row r="433" spans="5:12" ht="16" x14ac:dyDescent="0.2">
      <c r="E433" s="30" t="s">
        <v>76</v>
      </c>
      <c r="H433" s="38" t="str">
        <f t="shared" si="21"/>
        <v/>
      </c>
      <c r="I433" s="34"/>
      <c r="J433" s="34"/>
      <c r="K433" s="40" t="str">
        <f t="shared" si="23"/>
        <v/>
      </c>
      <c r="L433" s="41" t="str">
        <f t="shared" si="22"/>
        <v/>
      </c>
    </row>
    <row r="434" spans="5:12" ht="16" x14ac:dyDescent="0.2">
      <c r="E434" s="30" t="s">
        <v>76</v>
      </c>
      <c r="H434" s="38" t="str">
        <f t="shared" si="21"/>
        <v/>
      </c>
      <c r="I434" s="34"/>
      <c r="J434" s="34"/>
      <c r="K434" s="40" t="str">
        <f t="shared" si="23"/>
        <v/>
      </c>
      <c r="L434" s="41" t="str">
        <f t="shared" si="22"/>
        <v/>
      </c>
    </row>
    <row r="435" spans="5:12" ht="16" x14ac:dyDescent="0.2">
      <c r="E435" s="30" t="s">
        <v>76</v>
      </c>
      <c r="H435" s="38" t="str">
        <f t="shared" si="21"/>
        <v/>
      </c>
      <c r="I435" s="34"/>
      <c r="J435" s="34"/>
      <c r="K435" s="40" t="str">
        <f t="shared" si="23"/>
        <v/>
      </c>
      <c r="L435" s="41" t="str">
        <f t="shared" si="22"/>
        <v/>
      </c>
    </row>
    <row r="436" spans="5:12" ht="16" x14ac:dyDescent="0.2">
      <c r="E436" s="30" t="s">
        <v>76</v>
      </c>
      <c r="H436" s="38" t="str">
        <f t="shared" si="21"/>
        <v/>
      </c>
      <c r="I436" s="34"/>
      <c r="J436" s="34"/>
      <c r="K436" s="40" t="str">
        <f t="shared" si="23"/>
        <v/>
      </c>
      <c r="L436" s="41" t="str">
        <f t="shared" si="22"/>
        <v/>
      </c>
    </row>
    <row r="437" spans="5:12" ht="16" x14ac:dyDescent="0.2">
      <c r="E437" s="30" t="s">
        <v>76</v>
      </c>
      <c r="H437" s="38" t="str">
        <f t="shared" si="21"/>
        <v/>
      </c>
      <c r="I437" s="34"/>
      <c r="J437" s="34"/>
      <c r="K437" s="40" t="str">
        <f t="shared" si="23"/>
        <v/>
      </c>
      <c r="L437" s="41" t="str">
        <f t="shared" si="22"/>
        <v/>
      </c>
    </row>
    <row r="438" spans="5:12" ht="16" x14ac:dyDescent="0.2">
      <c r="E438" s="30" t="s">
        <v>76</v>
      </c>
      <c r="H438" s="38" t="str">
        <f t="shared" si="21"/>
        <v/>
      </c>
      <c r="I438" s="34"/>
      <c r="J438" s="34"/>
      <c r="K438" s="40" t="str">
        <f t="shared" si="23"/>
        <v/>
      </c>
      <c r="L438" s="41" t="str">
        <f t="shared" si="22"/>
        <v/>
      </c>
    </row>
    <row r="439" spans="5:12" ht="16" x14ac:dyDescent="0.2">
      <c r="E439" s="30" t="s">
        <v>76</v>
      </c>
      <c r="H439" s="38" t="str">
        <f t="shared" si="21"/>
        <v/>
      </c>
      <c r="I439" s="34"/>
      <c r="J439" s="34"/>
      <c r="K439" s="40" t="str">
        <f t="shared" si="23"/>
        <v/>
      </c>
      <c r="L439" s="41" t="str">
        <f t="shared" si="22"/>
        <v/>
      </c>
    </row>
    <row r="440" spans="5:12" ht="16" x14ac:dyDescent="0.2">
      <c r="E440" s="30" t="s">
        <v>76</v>
      </c>
      <c r="H440" s="38" t="str">
        <f t="shared" si="21"/>
        <v/>
      </c>
      <c r="I440" s="34"/>
      <c r="J440" s="34"/>
      <c r="K440" s="40" t="str">
        <f t="shared" si="23"/>
        <v/>
      </c>
      <c r="L440" s="41" t="str">
        <f t="shared" si="22"/>
        <v/>
      </c>
    </row>
    <row r="441" spans="5:12" ht="16" x14ac:dyDescent="0.2">
      <c r="E441" s="30" t="s">
        <v>76</v>
      </c>
      <c r="H441" s="38" t="str">
        <f t="shared" si="21"/>
        <v/>
      </c>
      <c r="I441" s="34"/>
      <c r="J441" s="34"/>
      <c r="K441" s="40" t="str">
        <f t="shared" si="23"/>
        <v/>
      </c>
      <c r="L441" s="41" t="str">
        <f t="shared" si="22"/>
        <v/>
      </c>
    </row>
    <row r="442" spans="5:12" ht="16" x14ac:dyDescent="0.2">
      <c r="E442" s="30" t="s">
        <v>76</v>
      </c>
      <c r="H442" s="38" t="str">
        <f t="shared" si="21"/>
        <v/>
      </c>
      <c r="I442" s="34"/>
      <c r="J442" s="34"/>
      <c r="K442" s="40" t="str">
        <f t="shared" si="23"/>
        <v/>
      </c>
      <c r="L442" s="41" t="str">
        <f t="shared" si="22"/>
        <v/>
      </c>
    </row>
    <row r="443" spans="5:12" ht="16" x14ac:dyDescent="0.2">
      <c r="E443" s="30" t="s">
        <v>76</v>
      </c>
      <c r="H443" s="38" t="str">
        <f t="shared" si="21"/>
        <v/>
      </c>
      <c r="I443" s="34"/>
      <c r="J443" s="34"/>
      <c r="K443" s="40" t="str">
        <f t="shared" si="23"/>
        <v/>
      </c>
      <c r="L443" s="41" t="str">
        <f t="shared" si="22"/>
        <v/>
      </c>
    </row>
    <row r="444" spans="5:12" ht="16" x14ac:dyDescent="0.2">
      <c r="E444" s="30" t="s">
        <v>76</v>
      </c>
      <c r="H444" s="38" t="str">
        <f t="shared" si="21"/>
        <v/>
      </c>
      <c r="I444" s="34"/>
      <c r="J444" s="34"/>
      <c r="K444" s="40" t="str">
        <f t="shared" si="23"/>
        <v/>
      </c>
      <c r="L444" s="41" t="str">
        <f t="shared" si="22"/>
        <v/>
      </c>
    </row>
    <row r="445" spans="5:12" ht="16" x14ac:dyDescent="0.2">
      <c r="E445" s="30" t="s">
        <v>76</v>
      </c>
      <c r="H445" s="38" t="str">
        <f t="shared" si="21"/>
        <v/>
      </c>
      <c r="I445" s="34"/>
      <c r="J445" s="34"/>
      <c r="K445" s="40" t="str">
        <f t="shared" si="23"/>
        <v/>
      </c>
      <c r="L445" s="41" t="str">
        <f t="shared" si="22"/>
        <v/>
      </c>
    </row>
    <row r="446" spans="5:12" ht="16" x14ac:dyDescent="0.2">
      <c r="E446" s="30" t="s">
        <v>76</v>
      </c>
      <c r="H446" s="38" t="str">
        <f t="shared" si="21"/>
        <v/>
      </c>
      <c r="I446" s="34"/>
      <c r="J446" s="34"/>
      <c r="K446" s="40" t="str">
        <f t="shared" si="23"/>
        <v/>
      </c>
      <c r="L446" s="41" t="str">
        <f t="shared" si="22"/>
        <v/>
      </c>
    </row>
    <row r="447" spans="5:12" ht="16" x14ac:dyDescent="0.2">
      <c r="E447" s="30" t="s">
        <v>76</v>
      </c>
      <c r="H447" s="38" t="str">
        <f t="shared" si="21"/>
        <v/>
      </c>
      <c r="I447" s="34"/>
      <c r="J447" s="34"/>
      <c r="K447" s="40" t="str">
        <f t="shared" si="23"/>
        <v/>
      </c>
      <c r="L447" s="41" t="str">
        <f t="shared" si="22"/>
        <v/>
      </c>
    </row>
    <row r="448" spans="5:12" ht="16" x14ac:dyDescent="0.2">
      <c r="E448" s="30" t="s">
        <v>76</v>
      </c>
      <c r="H448" s="38" t="str">
        <f t="shared" si="21"/>
        <v/>
      </c>
      <c r="I448" s="34"/>
      <c r="J448" s="34"/>
      <c r="K448" s="40" t="str">
        <f t="shared" si="23"/>
        <v/>
      </c>
      <c r="L448" s="41" t="str">
        <f t="shared" si="22"/>
        <v/>
      </c>
    </row>
    <row r="449" spans="5:12" ht="16" x14ac:dyDescent="0.2">
      <c r="E449" s="30" t="s">
        <v>76</v>
      </c>
      <c r="H449" s="38" t="str">
        <f t="shared" si="21"/>
        <v/>
      </c>
      <c r="I449" s="34"/>
      <c r="J449" s="34"/>
      <c r="K449" s="40" t="str">
        <f t="shared" si="23"/>
        <v/>
      </c>
      <c r="L449" s="41" t="str">
        <f t="shared" si="22"/>
        <v/>
      </c>
    </row>
    <row r="450" spans="5:12" ht="16" x14ac:dyDescent="0.2">
      <c r="E450" s="30" t="s">
        <v>76</v>
      </c>
      <c r="H450" s="38" t="str">
        <f t="shared" si="21"/>
        <v/>
      </c>
      <c r="I450" s="34"/>
      <c r="J450" s="34"/>
      <c r="K450" s="40" t="str">
        <f t="shared" si="23"/>
        <v/>
      </c>
      <c r="L450" s="41" t="str">
        <f t="shared" si="22"/>
        <v/>
      </c>
    </row>
    <row r="451" spans="5:12" ht="16" x14ac:dyDescent="0.2">
      <c r="E451" s="30" t="s">
        <v>76</v>
      </c>
      <c r="H451" s="38" t="str">
        <f t="shared" si="21"/>
        <v/>
      </c>
      <c r="I451" s="34"/>
      <c r="J451" s="34"/>
      <c r="K451" s="40" t="str">
        <f t="shared" si="23"/>
        <v/>
      </c>
      <c r="L451" s="41" t="str">
        <f t="shared" si="22"/>
        <v/>
      </c>
    </row>
    <row r="452" spans="5:12" ht="16" x14ac:dyDescent="0.2">
      <c r="E452" s="30" t="s">
        <v>76</v>
      </c>
      <c r="H452" s="38" t="str">
        <f t="shared" si="21"/>
        <v/>
      </c>
      <c r="I452" s="34"/>
      <c r="J452" s="34"/>
      <c r="K452" s="40" t="str">
        <f t="shared" si="23"/>
        <v/>
      </c>
      <c r="L452" s="41" t="str">
        <f t="shared" si="22"/>
        <v/>
      </c>
    </row>
    <row r="453" spans="5:12" ht="16" x14ac:dyDescent="0.2">
      <c r="E453" s="30" t="s">
        <v>76</v>
      </c>
      <c r="H453" s="38" t="str">
        <f t="shared" si="21"/>
        <v/>
      </c>
      <c r="I453" s="34"/>
      <c r="J453" s="34"/>
      <c r="K453" s="40" t="str">
        <f t="shared" si="23"/>
        <v/>
      </c>
      <c r="L453" s="41" t="str">
        <f t="shared" si="22"/>
        <v/>
      </c>
    </row>
    <row r="454" spans="5:12" ht="16" x14ac:dyDescent="0.2">
      <c r="E454" s="30" t="s">
        <v>76</v>
      </c>
      <c r="H454" s="38" t="str">
        <f t="shared" si="21"/>
        <v/>
      </c>
      <c r="I454" s="34"/>
      <c r="J454" s="34"/>
      <c r="K454" s="40" t="str">
        <f t="shared" si="23"/>
        <v/>
      </c>
      <c r="L454" s="41" t="str">
        <f t="shared" si="22"/>
        <v/>
      </c>
    </row>
    <row r="455" spans="5:12" ht="16" x14ac:dyDescent="0.2">
      <c r="E455" s="30" t="s">
        <v>76</v>
      </c>
      <c r="H455" s="38" t="str">
        <f t="shared" ref="H455:H518" si="24">IF(OR(F455="",G455=""),"",G455+(F455*30))</f>
        <v/>
      </c>
      <c r="I455" s="34"/>
      <c r="J455" s="34"/>
      <c r="K455" s="40" t="str">
        <f t="shared" si="23"/>
        <v/>
      </c>
      <c r="L455" s="41" t="str">
        <f t="shared" ref="L455:L518" si="25">IF(K455="","",IF(K455&lt;1,"Debajo de la Meta",IF(K455&gt;1,"Encima de la Meta","Meta Alcanzada")))</f>
        <v/>
      </c>
    </row>
    <row r="456" spans="5:12" ht="16" x14ac:dyDescent="0.2">
      <c r="E456" s="30" t="s">
        <v>76</v>
      </c>
      <c r="H456" s="38" t="str">
        <f t="shared" si="24"/>
        <v/>
      </c>
      <c r="I456" s="34"/>
      <c r="J456" s="34"/>
      <c r="K456" s="40" t="str">
        <f t="shared" si="23"/>
        <v/>
      </c>
      <c r="L456" s="41" t="str">
        <f t="shared" si="25"/>
        <v/>
      </c>
    </row>
    <row r="457" spans="5:12" ht="16" x14ac:dyDescent="0.2">
      <c r="E457" s="30" t="s">
        <v>76</v>
      </c>
      <c r="H457" s="38" t="str">
        <f t="shared" si="24"/>
        <v/>
      </c>
      <c r="I457" s="34"/>
      <c r="J457" s="34"/>
      <c r="K457" s="40" t="str">
        <f t="shared" si="23"/>
        <v/>
      </c>
      <c r="L457" s="41" t="str">
        <f t="shared" si="25"/>
        <v/>
      </c>
    </row>
    <row r="458" spans="5:12" ht="16" x14ac:dyDescent="0.2">
      <c r="E458" s="30" t="s">
        <v>76</v>
      </c>
      <c r="H458" s="38" t="str">
        <f t="shared" si="24"/>
        <v/>
      </c>
      <c r="I458" s="34"/>
      <c r="J458" s="34"/>
      <c r="K458" s="40" t="str">
        <f t="shared" si="23"/>
        <v/>
      </c>
      <c r="L458" s="41" t="str">
        <f t="shared" si="25"/>
        <v/>
      </c>
    </row>
    <row r="459" spans="5:12" ht="16" x14ac:dyDescent="0.2">
      <c r="E459" s="30" t="s">
        <v>76</v>
      </c>
      <c r="H459" s="38" t="str">
        <f t="shared" si="24"/>
        <v/>
      </c>
      <c r="I459" s="34"/>
      <c r="J459" s="34"/>
      <c r="K459" s="40" t="str">
        <f t="shared" si="23"/>
        <v/>
      </c>
      <c r="L459" s="41" t="str">
        <f t="shared" si="25"/>
        <v/>
      </c>
    </row>
    <row r="460" spans="5:12" ht="16" x14ac:dyDescent="0.2">
      <c r="E460" s="30" t="s">
        <v>76</v>
      </c>
      <c r="H460" s="38" t="str">
        <f t="shared" si="24"/>
        <v/>
      </c>
      <c r="I460" s="34"/>
      <c r="J460" s="34"/>
      <c r="K460" s="40" t="str">
        <f t="shared" si="23"/>
        <v/>
      </c>
      <c r="L460" s="41" t="str">
        <f t="shared" si="25"/>
        <v/>
      </c>
    </row>
    <row r="461" spans="5:12" ht="16" x14ac:dyDescent="0.2">
      <c r="E461" s="30" t="s">
        <v>76</v>
      </c>
      <c r="H461" s="38" t="str">
        <f t="shared" si="24"/>
        <v/>
      </c>
      <c r="I461" s="34"/>
      <c r="J461" s="34"/>
      <c r="K461" s="40" t="str">
        <f t="shared" si="23"/>
        <v/>
      </c>
      <c r="L461" s="41" t="str">
        <f t="shared" si="25"/>
        <v/>
      </c>
    </row>
    <row r="462" spans="5:12" ht="16" x14ac:dyDescent="0.2">
      <c r="E462" s="30" t="s">
        <v>76</v>
      </c>
      <c r="H462" s="38" t="str">
        <f t="shared" si="24"/>
        <v/>
      </c>
      <c r="I462" s="34"/>
      <c r="J462" s="34"/>
      <c r="K462" s="40" t="str">
        <f t="shared" si="23"/>
        <v/>
      </c>
      <c r="L462" s="41" t="str">
        <f t="shared" si="25"/>
        <v/>
      </c>
    </row>
    <row r="463" spans="5:12" ht="16" x14ac:dyDescent="0.2">
      <c r="E463" s="30" t="s">
        <v>76</v>
      </c>
      <c r="H463" s="38" t="str">
        <f t="shared" si="24"/>
        <v/>
      </c>
      <c r="I463" s="34"/>
      <c r="J463" s="34"/>
      <c r="K463" s="40" t="str">
        <f t="shared" si="23"/>
        <v/>
      </c>
      <c r="L463" s="41" t="str">
        <f t="shared" si="25"/>
        <v/>
      </c>
    </row>
    <row r="464" spans="5:12" ht="16" x14ac:dyDescent="0.2">
      <c r="E464" s="30" t="s">
        <v>76</v>
      </c>
      <c r="H464" s="38" t="str">
        <f t="shared" si="24"/>
        <v/>
      </c>
      <c r="I464" s="34"/>
      <c r="J464" s="34"/>
      <c r="K464" s="40" t="str">
        <f t="shared" ref="K464:K527" si="26">IF(OR(E464="",I464="",J464=""),"",IF(E464="cuanto más pequeño mejor",I464/J464,J464/I464))</f>
        <v/>
      </c>
      <c r="L464" s="41" t="str">
        <f t="shared" si="25"/>
        <v/>
      </c>
    </row>
    <row r="465" spans="5:12" ht="16" x14ac:dyDescent="0.2">
      <c r="E465" s="30" t="s">
        <v>76</v>
      </c>
      <c r="H465" s="38" t="str">
        <f t="shared" si="24"/>
        <v/>
      </c>
      <c r="I465" s="34"/>
      <c r="J465" s="34"/>
      <c r="K465" s="40" t="str">
        <f t="shared" si="26"/>
        <v/>
      </c>
      <c r="L465" s="41" t="str">
        <f t="shared" si="25"/>
        <v/>
      </c>
    </row>
    <row r="466" spans="5:12" ht="16" x14ac:dyDescent="0.2">
      <c r="E466" s="30" t="s">
        <v>76</v>
      </c>
      <c r="H466" s="38" t="str">
        <f t="shared" si="24"/>
        <v/>
      </c>
      <c r="I466" s="34"/>
      <c r="J466" s="34"/>
      <c r="K466" s="40" t="str">
        <f t="shared" si="26"/>
        <v/>
      </c>
      <c r="L466" s="41" t="str">
        <f t="shared" si="25"/>
        <v/>
      </c>
    </row>
    <row r="467" spans="5:12" ht="16" x14ac:dyDescent="0.2">
      <c r="E467" s="30" t="s">
        <v>76</v>
      </c>
      <c r="H467" s="38" t="str">
        <f t="shared" si="24"/>
        <v/>
      </c>
      <c r="I467" s="34"/>
      <c r="J467" s="34"/>
      <c r="K467" s="40" t="str">
        <f t="shared" si="26"/>
        <v/>
      </c>
      <c r="L467" s="41" t="str">
        <f t="shared" si="25"/>
        <v/>
      </c>
    </row>
    <row r="468" spans="5:12" ht="16" x14ac:dyDescent="0.2">
      <c r="E468" s="30" t="s">
        <v>76</v>
      </c>
      <c r="H468" s="38" t="str">
        <f t="shared" si="24"/>
        <v/>
      </c>
      <c r="I468" s="34"/>
      <c r="J468" s="34"/>
      <c r="K468" s="40" t="str">
        <f t="shared" si="26"/>
        <v/>
      </c>
      <c r="L468" s="41" t="str">
        <f t="shared" si="25"/>
        <v/>
      </c>
    </row>
    <row r="469" spans="5:12" ht="16" x14ac:dyDescent="0.2">
      <c r="E469" s="30" t="s">
        <v>76</v>
      </c>
      <c r="H469" s="38" t="str">
        <f t="shared" si="24"/>
        <v/>
      </c>
      <c r="I469" s="34"/>
      <c r="J469" s="34"/>
      <c r="K469" s="40" t="str">
        <f t="shared" si="26"/>
        <v/>
      </c>
      <c r="L469" s="41" t="str">
        <f t="shared" si="25"/>
        <v/>
      </c>
    </row>
    <row r="470" spans="5:12" ht="16" x14ac:dyDescent="0.2">
      <c r="E470" s="30" t="s">
        <v>76</v>
      </c>
      <c r="H470" s="38" t="str">
        <f t="shared" si="24"/>
        <v/>
      </c>
      <c r="I470" s="34"/>
      <c r="J470" s="34"/>
      <c r="K470" s="40" t="str">
        <f t="shared" si="26"/>
        <v/>
      </c>
      <c r="L470" s="41" t="str">
        <f t="shared" si="25"/>
        <v/>
      </c>
    </row>
    <row r="471" spans="5:12" ht="16" x14ac:dyDescent="0.2">
      <c r="E471" s="30" t="s">
        <v>76</v>
      </c>
      <c r="H471" s="38" t="str">
        <f t="shared" si="24"/>
        <v/>
      </c>
      <c r="I471" s="34"/>
      <c r="J471" s="34"/>
      <c r="K471" s="40" t="str">
        <f t="shared" si="26"/>
        <v/>
      </c>
      <c r="L471" s="41" t="str">
        <f t="shared" si="25"/>
        <v/>
      </c>
    </row>
    <row r="472" spans="5:12" ht="16" x14ac:dyDescent="0.2">
      <c r="E472" s="30" t="s">
        <v>76</v>
      </c>
      <c r="H472" s="38" t="str">
        <f t="shared" si="24"/>
        <v/>
      </c>
      <c r="I472" s="34"/>
      <c r="J472" s="34"/>
      <c r="K472" s="40" t="str">
        <f t="shared" si="26"/>
        <v/>
      </c>
      <c r="L472" s="41" t="str">
        <f t="shared" si="25"/>
        <v/>
      </c>
    </row>
    <row r="473" spans="5:12" ht="16" x14ac:dyDescent="0.2">
      <c r="E473" s="30" t="s">
        <v>76</v>
      </c>
      <c r="H473" s="38" t="str">
        <f t="shared" si="24"/>
        <v/>
      </c>
      <c r="I473" s="34"/>
      <c r="J473" s="34"/>
      <c r="K473" s="40" t="str">
        <f t="shared" si="26"/>
        <v/>
      </c>
      <c r="L473" s="41" t="str">
        <f t="shared" si="25"/>
        <v/>
      </c>
    </row>
    <row r="474" spans="5:12" ht="16" x14ac:dyDescent="0.2">
      <c r="E474" s="30" t="s">
        <v>76</v>
      </c>
      <c r="H474" s="38" t="str">
        <f t="shared" si="24"/>
        <v/>
      </c>
      <c r="I474" s="34"/>
      <c r="J474" s="34"/>
      <c r="K474" s="40" t="str">
        <f t="shared" si="26"/>
        <v/>
      </c>
      <c r="L474" s="41" t="str">
        <f t="shared" si="25"/>
        <v/>
      </c>
    </row>
    <row r="475" spans="5:12" ht="16" x14ac:dyDescent="0.2">
      <c r="E475" s="30" t="s">
        <v>76</v>
      </c>
      <c r="H475" s="38" t="str">
        <f t="shared" si="24"/>
        <v/>
      </c>
      <c r="I475" s="34"/>
      <c r="J475" s="34"/>
      <c r="K475" s="40" t="str">
        <f t="shared" si="26"/>
        <v/>
      </c>
      <c r="L475" s="41" t="str">
        <f t="shared" si="25"/>
        <v/>
      </c>
    </row>
    <row r="476" spans="5:12" ht="16" x14ac:dyDescent="0.2">
      <c r="E476" s="30" t="s">
        <v>76</v>
      </c>
      <c r="H476" s="38" t="str">
        <f t="shared" si="24"/>
        <v/>
      </c>
      <c r="I476" s="34"/>
      <c r="J476" s="34"/>
      <c r="K476" s="40" t="str">
        <f t="shared" si="26"/>
        <v/>
      </c>
      <c r="L476" s="41" t="str">
        <f t="shared" si="25"/>
        <v/>
      </c>
    </row>
    <row r="477" spans="5:12" ht="16" x14ac:dyDescent="0.2">
      <c r="E477" s="30" t="s">
        <v>76</v>
      </c>
      <c r="H477" s="38" t="str">
        <f t="shared" si="24"/>
        <v/>
      </c>
      <c r="I477" s="34"/>
      <c r="J477" s="34"/>
      <c r="K477" s="40" t="str">
        <f t="shared" si="26"/>
        <v/>
      </c>
      <c r="L477" s="41" t="str">
        <f t="shared" si="25"/>
        <v/>
      </c>
    </row>
    <row r="478" spans="5:12" ht="16" x14ac:dyDescent="0.2">
      <c r="E478" s="30" t="s">
        <v>76</v>
      </c>
      <c r="H478" s="38" t="str">
        <f t="shared" si="24"/>
        <v/>
      </c>
      <c r="I478" s="34"/>
      <c r="J478" s="34"/>
      <c r="K478" s="40" t="str">
        <f t="shared" si="26"/>
        <v/>
      </c>
      <c r="L478" s="41" t="str">
        <f t="shared" si="25"/>
        <v/>
      </c>
    </row>
    <row r="479" spans="5:12" ht="16" x14ac:dyDescent="0.2">
      <c r="E479" s="30" t="s">
        <v>76</v>
      </c>
      <c r="H479" s="38" t="str">
        <f t="shared" si="24"/>
        <v/>
      </c>
      <c r="I479" s="34"/>
      <c r="J479" s="34"/>
      <c r="K479" s="40" t="str">
        <f t="shared" si="26"/>
        <v/>
      </c>
      <c r="L479" s="41" t="str">
        <f t="shared" si="25"/>
        <v/>
      </c>
    </row>
    <row r="480" spans="5:12" ht="16" x14ac:dyDescent="0.2">
      <c r="E480" s="30" t="s">
        <v>76</v>
      </c>
      <c r="H480" s="38" t="str">
        <f t="shared" si="24"/>
        <v/>
      </c>
      <c r="I480" s="34"/>
      <c r="J480" s="34"/>
      <c r="K480" s="40" t="str">
        <f t="shared" si="26"/>
        <v/>
      </c>
      <c r="L480" s="41" t="str">
        <f t="shared" si="25"/>
        <v/>
      </c>
    </row>
    <row r="481" spans="5:12" ht="16" x14ac:dyDescent="0.2">
      <c r="E481" s="30" t="s">
        <v>76</v>
      </c>
      <c r="H481" s="38" t="str">
        <f t="shared" si="24"/>
        <v/>
      </c>
      <c r="I481" s="34"/>
      <c r="J481" s="34"/>
      <c r="K481" s="40" t="str">
        <f t="shared" si="26"/>
        <v/>
      </c>
      <c r="L481" s="41" t="str">
        <f t="shared" si="25"/>
        <v/>
      </c>
    </row>
    <row r="482" spans="5:12" ht="16" x14ac:dyDescent="0.2">
      <c r="E482" s="30" t="s">
        <v>76</v>
      </c>
      <c r="H482" s="38" t="str">
        <f t="shared" si="24"/>
        <v/>
      </c>
      <c r="I482" s="34"/>
      <c r="J482" s="34"/>
      <c r="K482" s="40" t="str">
        <f t="shared" si="26"/>
        <v/>
      </c>
      <c r="L482" s="41" t="str">
        <f t="shared" si="25"/>
        <v/>
      </c>
    </row>
    <row r="483" spans="5:12" ht="16" x14ac:dyDescent="0.2">
      <c r="E483" s="30" t="s">
        <v>76</v>
      </c>
      <c r="H483" s="38" t="str">
        <f t="shared" si="24"/>
        <v/>
      </c>
      <c r="I483" s="34"/>
      <c r="J483" s="34"/>
      <c r="K483" s="40" t="str">
        <f t="shared" si="26"/>
        <v/>
      </c>
      <c r="L483" s="41" t="str">
        <f t="shared" si="25"/>
        <v/>
      </c>
    </row>
    <row r="484" spans="5:12" ht="16" x14ac:dyDescent="0.2">
      <c r="E484" s="30" t="s">
        <v>76</v>
      </c>
      <c r="H484" s="38" t="str">
        <f t="shared" si="24"/>
        <v/>
      </c>
      <c r="I484" s="34"/>
      <c r="J484" s="34"/>
      <c r="K484" s="40" t="str">
        <f t="shared" si="26"/>
        <v/>
      </c>
      <c r="L484" s="41" t="str">
        <f t="shared" si="25"/>
        <v/>
      </c>
    </row>
    <row r="485" spans="5:12" ht="16" x14ac:dyDescent="0.2">
      <c r="E485" s="30" t="s">
        <v>76</v>
      </c>
      <c r="H485" s="38" t="str">
        <f t="shared" si="24"/>
        <v/>
      </c>
      <c r="I485" s="34"/>
      <c r="J485" s="34"/>
      <c r="K485" s="40" t="str">
        <f t="shared" si="26"/>
        <v/>
      </c>
      <c r="L485" s="41" t="str">
        <f t="shared" si="25"/>
        <v/>
      </c>
    </row>
    <row r="486" spans="5:12" ht="16" x14ac:dyDescent="0.2">
      <c r="E486" s="30" t="s">
        <v>76</v>
      </c>
      <c r="H486" s="38" t="str">
        <f t="shared" si="24"/>
        <v/>
      </c>
      <c r="I486" s="34"/>
      <c r="J486" s="34"/>
      <c r="K486" s="40" t="str">
        <f t="shared" si="26"/>
        <v/>
      </c>
      <c r="L486" s="41" t="str">
        <f t="shared" si="25"/>
        <v/>
      </c>
    </row>
    <row r="487" spans="5:12" ht="16" x14ac:dyDescent="0.2">
      <c r="E487" s="30" t="s">
        <v>76</v>
      </c>
      <c r="H487" s="38" t="str">
        <f t="shared" si="24"/>
        <v/>
      </c>
      <c r="I487" s="34"/>
      <c r="J487" s="34"/>
      <c r="K487" s="40" t="str">
        <f t="shared" si="26"/>
        <v/>
      </c>
      <c r="L487" s="41" t="str">
        <f t="shared" si="25"/>
        <v/>
      </c>
    </row>
    <row r="488" spans="5:12" ht="16" x14ac:dyDescent="0.2">
      <c r="E488" s="30" t="s">
        <v>76</v>
      </c>
      <c r="H488" s="38" t="str">
        <f t="shared" si="24"/>
        <v/>
      </c>
      <c r="I488" s="34"/>
      <c r="J488" s="34"/>
      <c r="K488" s="40" t="str">
        <f t="shared" si="26"/>
        <v/>
      </c>
      <c r="L488" s="41" t="str">
        <f t="shared" si="25"/>
        <v/>
      </c>
    </row>
    <row r="489" spans="5:12" ht="16" x14ac:dyDescent="0.2">
      <c r="E489" s="30" t="s">
        <v>76</v>
      </c>
      <c r="H489" s="38" t="str">
        <f t="shared" si="24"/>
        <v/>
      </c>
      <c r="I489" s="34"/>
      <c r="J489" s="34"/>
      <c r="K489" s="40" t="str">
        <f t="shared" si="26"/>
        <v/>
      </c>
      <c r="L489" s="41" t="str">
        <f t="shared" si="25"/>
        <v/>
      </c>
    </row>
    <row r="490" spans="5:12" ht="16" x14ac:dyDescent="0.2">
      <c r="E490" s="30" t="s">
        <v>76</v>
      </c>
      <c r="H490" s="38" t="str">
        <f t="shared" si="24"/>
        <v/>
      </c>
      <c r="I490" s="34"/>
      <c r="J490" s="34"/>
      <c r="K490" s="40" t="str">
        <f t="shared" si="26"/>
        <v/>
      </c>
      <c r="L490" s="41" t="str">
        <f t="shared" si="25"/>
        <v/>
      </c>
    </row>
    <row r="491" spans="5:12" ht="16" x14ac:dyDescent="0.2">
      <c r="E491" s="30" t="s">
        <v>76</v>
      </c>
      <c r="H491" s="38" t="str">
        <f t="shared" si="24"/>
        <v/>
      </c>
      <c r="I491" s="34"/>
      <c r="J491" s="34"/>
      <c r="K491" s="40" t="str">
        <f t="shared" si="26"/>
        <v/>
      </c>
      <c r="L491" s="41" t="str">
        <f t="shared" si="25"/>
        <v/>
      </c>
    </row>
    <row r="492" spans="5:12" ht="16" x14ac:dyDescent="0.2">
      <c r="E492" s="30" t="s">
        <v>76</v>
      </c>
      <c r="H492" s="38" t="str">
        <f t="shared" si="24"/>
        <v/>
      </c>
      <c r="I492" s="34"/>
      <c r="J492" s="34"/>
      <c r="K492" s="40" t="str">
        <f t="shared" si="26"/>
        <v/>
      </c>
      <c r="L492" s="41" t="str">
        <f t="shared" si="25"/>
        <v/>
      </c>
    </row>
    <row r="493" spans="5:12" ht="16" x14ac:dyDescent="0.2">
      <c r="E493" s="30" t="s">
        <v>76</v>
      </c>
      <c r="H493" s="38" t="str">
        <f t="shared" si="24"/>
        <v/>
      </c>
      <c r="I493" s="34"/>
      <c r="J493" s="34"/>
      <c r="K493" s="40" t="str">
        <f t="shared" si="26"/>
        <v/>
      </c>
      <c r="L493" s="41" t="str">
        <f t="shared" si="25"/>
        <v/>
      </c>
    </row>
    <row r="494" spans="5:12" ht="16" x14ac:dyDescent="0.2">
      <c r="E494" s="30" t="s">
        <v>76</v>
      </c>
      <c r="H494" s="38" t="str">
        <f t="shared" si="24"/>
        <v/>
      </c>
      <c r="I494" s="34"/>
      <c r="J494" s="34"/>
      <c r="K494" s="40" t="str">
        <f t="shared" si="26"/>
        <v/>
      </c>
      <c r="L494" s="41" t="str">
        <f t="shared" si="25"/>
        <v/>
      </c>
    </row>
    <row r="495" spans="5:12" ht="16" x14ac:dyDescent="0.2">
      <c r="E495" s="30" t="s">
        <v>76</v>
      </c>
      <c r="H495" s="38" t="str">
        <f t="shared" si="24"/>
        <v/>
      </c>
      <c r="I495" s="34"/>
      <c r="J495" s="34"/>
      <c r="K495" s="40" t="str">
        <f t="shared" si="26"/>
        <v/>
      </c>
      <c r="L495" s="41" t="str">
        <f t="shared" si="25"/>
        <v/>
      </c>
    </row>
    <row r="496" spans="5:12" ht="16" x14ac:dyDescent="0.2">
      <c r="E496" s="30" t="s">
        <v>76</v>
      </c>
      <c r="H496" s="38" t="str">
        <f t="shared" si="24"/>
        <v/>
      </c>
      <c r="I496" s="34"/>
      <c r="J496" s="34"/>
      <c r="K496" s="40" t="str">
        <f t="shared" si="26"/>
        <v/>
      </c>
      <c r="L496" s="41" t="str">
        <f t="shared" si="25"/>
        <v/>
      </c>
    </row>
    <row r="497" spans="5:12" ht="16" x14ac:dyDescent="0.2">
      <c r="E497" s="30" t="s">
        <v>76</v>
      </c>
      <c r="H497" s="38" t="str">
        <f t="shared" si="24"/>
        <v/>
      </c>
      <c r="I497" s="34"/>
      <c r="J497" s="34"/>
      <c r="K497" s="40" t="str">
        <f t="shared" si="26"/>
        <v/>
      </c>
      <c r="L497" s="41" t="str">
        <f t="shared" si="25"/>
        <v/>
      </c>
    </row>
    <row r="498" spans="5:12" ht="16" x14ac:dyDescent="0.2">
      <c r="E498" s="30" t="s">
        <v>76</v>
      </c>
      <c r="H498" s="38" t="str">
        <f t="shared" si="24"/>
        <v/>
      </c>
      <c r="I498" s="34"/>
      <c r="J498" s="34"/>
      <c r="K498" s="40" t="str">
        <f t="shared" si="26"/>
        <v/>
      </c>
      <c r="L498" s="41" t="str">
        <f t="shared" si="25"/>
        <v/>
      </c>
    </row>
    <row r="499" spans="5:12" ht="16" x14ac:dyDescent="0.2">
      <c r="E499" s="30" t="s">
        <v>76</v>
      </c>
      <c r="H499" s="38" t="str">
        <f t="shared" si="24"/>
        <v/>
      </c>
      <c r="I499" s="34"/>
      <c r="J499" s="34"/>
      <c r="K499" s="40" t="str">
        <f t="shared" si="26"/>
        <v/>
      </c>
      <c r="L499" s="41" t="str">
        <f t="shared" si="25"/>
        <v/>
      </c>
    </row>
    <row r="500" spans="5:12" ht="16" x14ac:dyDescent="0.2">
      <c r="E500" s="30" t="s">
        <v>76</v>
      </c>
      <c r="H500" s="38" t="str">
        <f t="shared" si="24"/>
        <v/>
      </c>
      <c r="I500" s="34"/>
      <c r="J500" s="34"/>
      <c r="K500" s="40" t="str">
        <f t="shared" si="26"/>
        <v/>
      </c>
      <c r="L500" s="41" t="str">
        <f t="shared" si="25"/>
        <v/>
      </c>
    </row>
    <row r="501" spans="5:12" ht="16" x14ac:dyDescent="0.2">
      <c r="E501" s="30" t="s">
        <v>76</v>
      </c>
      <c r="H501" s="38" t="str">
        <f t="shared" si="24"/>
        <v/>
      </c>
      <c r="I501" s="34"/>
      <c r="J501" s="34"/>
      <c r="K501" s="40" t="str">
        <f t="shared" si="26"/>
        <v/>
      </c>
      <c r="L501" s="41" t="str">
        <f t="shared" si="25"/>
        <v/>
      </c>
    </row>
    <row r="502" spans="5:12" ht="16" x14ac:dyDescent="0.2">
      <c r="E502" s="30" t="s">
        <v>76</v>
      </c>
      <c r="H502" s="38" t="str">
        <f t="shared" si="24"/>
        <v/>
      </c>
      <c r="I502" s="34"/>
      <c r="J502" s="34"/>
      <c r="K502" s="40" t="str">
        <f t="shared" si="26"/>
        <v/>
      </c>
      <c r="L502" s="41" t="str">
        <f t="shared" si="25"/>
        <v/>
      </c>
    </row>
    <row r="503" spans="5:12" ht="16" x14ac:dyDescent="0.2">
      <c r="E503" s="30" t="s">
        <v>76</v>
      </c>
      <c r="H503" s="38" t="str">
        <f t="shared" si="24"/>
        <v/>
      </c>
      <c r="I503" s="34"/>
      <c r="J503" s="34"/>
      <c r="K503" s="40" t="str">
        <f t="shared" si="26"/>
        <v/>
      </c>
      <c r="L503" s="41" t="str">
        <f t="shared" si="25"/>
        <v/>
      </c>
    </row>
    <row r="504" spans="5:12" ht="16" x14ac:dyDescent="0.2">
      <c r="E504" s="30" t="s">
        <v>76</v>
      </c>
      <c r="H504" s="38" t="str">
        <f t="shared" si="24"/>
        <v/>
      </c>
      <c r="I504" s="34"/>
      <c r="J504" s="34"/>
      <c r="K504" s="40" t="str">
        <f t="shared" si="26"/>
        <v/>
      </c>
      <c r="L504" s="41" t="str">
        <f t="shared" si="25"/>
        <v/>
      </c>
    </row>
    <row r="505" spans="5:12" ht="16" x14ac:dyDescent="0.2">
      <c r="E505" s="30" t="s">
        <v>76</v>
      </c>
      <c r="H505" s="38" t="str">
        <f t="shared" si="24"/>
        <v/>
      </c>
      <c r="I505" s="34"/>
      <c r="J505" s="34"/>
      <c r="K505" s="40" t="str">
        <f t="shared" si="26"/>
        <v/>
      </c>
      <c r="L505" s="41" t="str">
        <f t="shared" si="25"/>
        <v/>
      </c>
    </row>
    <row r="506" spans="5:12" ht="16" x14ac:dyDescent="0.2">
      <c r="E506" s="30" t="s">
        <v>76</v>
      </c>
      <c r="H506" s="38" t="str">
        <f t="shared" si="24"/>
        <v/>
      </c>
      <c r="I506" s="34"/>
      <c r="J506" s="34"/>
      <c r="K506" s="40" t="str">
        <f t="shared" si="26"/>
        <v/>
      </c>
      <c r="L506" s="41" t="str">
        <f t="shared" si="25"/>
        <v/>
      </c>
    </row>
    <row r="507" spans="5:12" ht="16" x14ac:dyDescent="0.2">
      <c r="E507" s="30" t="s">
        <v>76</v>
      </c>
      <c r="H507" s="38" t="str">
        <f t="shared" si="24"/>
        <v/>
      </c>
      <c r="I507" s="34"/>
      <c r="J507" s="34"/>
      <c r="K507" s="40" t="str">
        <f t="shared" si="26"/>
        <v/>
      </c>
      <c r="L507" s="41" t="str">
        <f t="shared" si="25"/>
        <v/>
      </c>
    </row>
    <row r="508" spans="5:12" ht="16" x14ac:dyDescent="0.2">
      <c r="E508" s="30" t="s">
        <v>76</v>
      </c>
      <c r="H508" s="38" t="str">
        <f t="shared" si="24"/>
        <v/>
      </c>
      <c r="I508" s="34"/>
      <c r="J508" s="34"/>
      <c r="K508" s="40" t="str">
        <f t="shared" si="26"/>
        <v/>
      </c>
      <c r="L508" s="41" t="str">
        <f t="shared" si="25"/>
        <v/>
      </c>
    </row>
    <row r="509" spans="5:12" ht="16" x14ac:dyDescent="0.2">
      <c r="E509" s="30" t="s">
        <v>76</v>
      </c>
      <c r="H509" s="38" t="str">
        <f t="shared" si="24"/>
        <v/>
      </c>
      <c r="I509" s="34"/>
      <c r="J509" s="34"/>
      <c r="K509" s="40" t="str">
        <f t="shared" si="26"/>
        <v/>
      </c>
      <c r="L509" s="41" t="str">
        <f t="shared" si="25"/>
        <v/>
      </c>
    </row>
    <row r="510" spans="5:12" ht="16" x14ac:dyDescent="0.2">
      <c r="E510" s="30" t="s">
        <v>76</v>
      </c>
      <c r="H510" s="38" t="str">
        <f t="shared" si="24"/>
        <v/>
      </c>
      <c r="I510" s="34"/>
      <c r="J510" s="34"/>
      <c r="K510" s="40" t="str">
        <f t="shared" si="26"/>
        <v/>
      </c>
      <c r="L510" s="41" t="str">
        <f t="shared" si="25"/>
        <v/>
      </c>
    </row>
    <row r="511" spans="5:12" ht="16" x14ac:dyDescent="0.2">
      <c r="E511" s="30" t="s">
        <v>76</v>
      </c>
      <c r="H511" s="38" t="str">
        <f t="shared" si="24"/>
        <v/>
      </c>
      <c r="I511" s="34"/>
      <c r="J511" s="34"/>
      <c r="K511" s="40" t="str">
        <f t="shared" si="26"/>
        <v/>
      </c>
      <c r="L511" s="41" t="str">
        <f t="shared" si="25"/>
        <v/>
      </c>
    </row>
    <row r="512" spans="5:12" ht="16" x14ac:dyDescent="0.2">
      <c r="E512" s="30" t="s">
        <v>76</v>
      </c>
      <c r="H512" s="38" t="str">
        <f t="shared" si="24"/>
        <v/>
      </c>
      <c r="I512" s="34"/>
      <c r="J512" s="34"/>
      <c r="K512" s="40" t="str">
        <f t="shared" si="26"/>
        <v/>
      </c>
      <c r="L512" s="41" t="str">
        <f t="shared" si="25"/>
        <v/>
      </c>
    </row>
    <row r="513" spans="5:12" ht="16" x14ac:dyDescent="0.2">
      <c r="E513" s="30" t="s">
        <v>76</v>
      </c>
      <c r="H513" s="38" t="str">
        <f t="shared" si="24"/>
        <v/>
      </c>
      <c r="I513" s="34"/>
      <c r="J513" s="34"/>
      <c r="K513" s="40" t="str">
        <f t="shared" si="26"/>
        <v/>
      </c>
      <c r="L513" s="41" t="str">
        <f t="shared" si="25"/>
        <v/>
      </c>
    </row>
    <row r="514" spans="5:12" ht="16" x14ac:dyDescent="0.2">
      <c r="E514" s="30" t="s">
        <v>76</v>
      </c>
      <c r="H514" s="38" t="str">
        <f t="shared" si="24"/>
        <v/>
      </c>
      <c r="I514" s="34"/>
      <c r="J514" s="34"/>
      <c r="K514" s="40" t="str">
        <f t="shared" si="26"/>
        <v/>
      </c>
      <c r="L514" s="41" t="str">
        <f t="shared" si="25"/>
        <v/>
      </c>
    </row>
    <row r="515" spans="5:12" ht="16" x14ac:dyDescent="0.2">
      <c r="E515" s="30" t="s">
        <v>76</v>
      </c>
      <c r="H515" s="38" t="str">
        <f t="shared" si="24"/>
        <v/>
      </c>
      <c r="I515" s="34"/>
      <c r="J515" s="34"/>
      <c r="K515" s="40" t="str">
        <f t="shared" si="26"/>
        <v/>
      </c>
      <c r="L515" s="41" t="str">
        <f t="shared" si="25"/>
        <v/>
      </c>
    </row>
    <row r="516" spans="5:12" ht="16" x14ac:dyDescent="0.2">
      <c r="E516" s="30" t="s">
        <v>76</v>
      </c>
      <c r="H516" s="38" t="str">
        <f t="shared" si="24"/>
        <v/>
      </c>
      <c r="I516" s="34"/>
      <c r="J516" s="34"/>
      <c r="K516" s="40" t="str">
        <f t="shared" si="26"/>
        <v/>
      </c>
      <c r="L516" s="41" t="str">
        <f t="shared" si="25"/>
        <v/>
      </c>
    </row>
    <row r="517" spans="5:12" ht="16" x14ac:dyDescent="0.2">
      <c r="E517" s="30" t="s">
        <v>76</v>
      </c>
      <c r="H517" s="38" t="str">
        <f t="shared" si="24"/>
        <v/>
      </c>
      <c r="I517" s="34"/>
      <c r="J517" s="34"/>
      <c r="K517" s="40" t="str">
        <f t="shared" si="26"/>
        <v/>
      </c>
      <c r="L517" s="41" t="str">
        <f t="shared" si="25"/>
        <v/>
      </c>
    </row>
    <row r="518" spans="5:12" ht="16" x14ac:dyDescent="0.2">
      <c r="E518" s="30" t="s">
        <v>76</v>
      </c>
      <c r="H518" s="38" t="str">
        <f t="shared" si="24"/>
        <v/>
      </c>
      <c r="I518" s="34"/>
      <c r="J518" s="34"/>
      <c r="K518" s="40" t="str">
        <f t="shared" si="26"/>
        <v/>
      </c>
      <c r="L518" s="41" t="str">
        <f t="shared" si="25"/>
        <v/>
      </c>
    </row>
    <row r="519" spans="5:12" ht="16" x14ac:dyDescent="0.2">
      <c r="E519" s="30" t="s">
        <v>76</v>
      </c>
      <c r="H519" s="38" t="str">
        <f t="shared" ref="H519:H582" si="27">IF(OR(F519="",G519=""),"",G519+(F519*30))</f>
        <v/>
      </c>
      <c r="I519" s="34"/>
      <c r="J519" s="34"/>
      <c r="K519" s="40" t="str">
        <f t="shared" si="26"/>
        <v/>
      </c>
      <c r="L519" s="41" t="str">
        <f t="shared" ref="L519:L582" si="28">IF(K519="","",IF(K519&lt;1,"Debajo de la Meta",IF(K519&gt;1,"Encima de la Meta","Meta Alcanzada")))</f>
        <v/>
      </c>
    </row>
    <row r="520" spans="5:12" ht="16" x14ac:dyDescent="0.2">
      <c r="E520" s="30" t="s">
        <v>76</v>
      </c>
      <c r="H520" s="38" t="str">
        <f t="shared" si="27"/>
        <v/>
      </c>
      <c r="I520" s="34"/>
      <c r="J520" s="34"/>
      <c r="K520" s="40" t="str">
        <f t="shared" si="26"/>
        <v/>
      </c>
      <c r="L520" s="41" t="str">
        <f t="shared" si="28"/>
        <v/>
      </c>
    </row>
    <row r="521" spans="5:12" ht="16" x14ac:dyDescent="0.2">
      <c r="E521" s="30" t="s">
        <v>76</v>
      </c>
      <c r="H521" s="38" t="str">
        <f t="shared" si="27"/>
        <v/>
      </c>
      <c r="I521" s="34"/>
      <c r="J521" s="34"/>
      <c r="K521" s="40" t="str">
        <f t="shared" si="26"/>
        <v/>
      </c>
      <c r="L521" s="41" t="str">
        <f t="shared" si="28"/>
        <v/>
      </c>
    </row>
    <row r="522" spans="5:12" ht="16" x14ac:dyDescent="0.2">
      <c r="E522" s="30" t="s">
        <v>76</v>
      </c>
      <c r="H522" s="38" t="str">
        <f t="shared" si="27"/>
        <v/>
      </c>
      <c r="I522" s="34"/>
      <c r="J522" s="34"/>
      <c r="K522" s="40" t="str">
        <f t="shared" si="26"/>
        <v/>
      </c>
      <c r="L522" s="41" t="str">
        <f t="shared" si="28"/>
        <v/>
      </c>
    </row>
    <row r="523" spans="5:12" ht="16" x14ac:dyDescent="0.2">
      <c r="E523" s="30" t="s">
        <v>76</v>
      </c>
      <c r="H523" s="38" t="str">
        <f t="shared" si="27"/>
        <v/>
      </c>
      <c r="I523" s="34"/>
      <c r="J523" s="34"/>
      <c r="K523" s="40" t="str">
        <f t="shared" si="26"/>
        <v/>
      </c>
      <c r="L523" s="41" t="str">
        <f t="shared" si="28"/>
        <v/>
      </c>
    </row>
    <row r="524" spans="5:12" ht="16" x14ac:dyDescent="0.2">
      <c r="E524" s="30" t="s">
        <v>76</v>
      </c>
      <c r="H524" s="38" t="str">
        <f t="shared" si="27"/>
        <v/>
      </c>
      <c r="I524" s="34"/>
      <c r="J524" s="34"/>
      <c r="K524" s="40" t="str">
        <f t="shared" si="26"/>
        <v/>
      </c>
      <c r="L524" s="41" t="str">
        <f t="shared" si="28"/>
        <v/>
      </c>
    </row>
    <row r="525" spans="5:12" ht="16" x14ac:dyDescent="0.2">
      <c r="E525" s="30" t="s">
        <v>76</v>
      </c>
      <c r="H525" s="38" t="str">
        <f t="shared" si="27"/>
        <v/>
      </c>
      <c r="I525" s="34"/>
      <c r="J525" s="34"/>
      <c r="K525" s="40" t="str">
        <f t="shared" si="26"/>
        <v/>
      </c>
      <c r="L525" s="41" t="str">
        <f t="shared" si="28"/>
        <v/>
      </c>
    </row>
    <row r="526" spans="5:12" ht="16" x14ac:dyDescent="0.2">
      <c r="E526" s="30" t="s">
        <v>76</v>
      </c>
      <c r="H526" s="38" t="str">
        <f t="shared" si="27"/>
        <v/>
      </c>
      <c r="I526" s="34"/>
      <c r="J526" s="34"/>
      <c r="K526" s="40" t="str">
        <f t="shared" si="26"/>
        <v/>
      </c>
      <c r="L526" s="41" t="str">
        <f t="shared" si="28"/>
        <v/>
      </c>
    </row>
    <row r="527" spans="5:12" ht="16" x14ac:dyDescent="0.2">
      <c r="E527" s="30" t="s">
        <v>76</v>
      </c>
      <c r="H527" s="38" t="str">
        <f t="shared" si="27"/>
        <v/>
      </c>
      <c r="I527" s="34"/>
      <c r="J527" s="34"/>
      <c r="K527" s="40" t="str">
        <f t="shared" si="26"/>
        <v/>
      </c>
      <c r="L527" s="41" t="str">
        <f t="shared" si="28"/>
        <v/>
      </c>
    </row>
    <row r="528" spans="5:12" ht="16" x14ac:dyDescent="0.2">
      <c r="E528" s="30" t="s">
        <v>76</v>
      </c>
      <c r="H528" s="38" t="str">
        <f t="shared" si="27"/>
        <v/>
      </c>
      <c r="I528" s="34"/>
      <c r="J528" s="34"/>
      <c r="K528" s="40" t="str">
        <f t="shared" ref="K528:K591" si="29">IF(OR(E528="",I528="",J528=""),"",IF(E528="cuanto más pequeño mejor",I528/J528,J528/I528))</f>
        <v/>
      </c>
      <c r="L528" s="41" t="str">
        <f t="shared" si="28"/>
        <v/>
      </c>
    </row>
    <row r="529" spans="5:12" ht="16" x14ac:dyDescent="0.2">
      <c r="E529" s="30" t="s">
        <v>76</v>
      </c>
      <c r="H529" s="38" t="str">
        <f t="shared" si="27"/>
        <v/>
      </c>
      <c r="I529" s="34"/>
      <c r="J529" s="34"/>
      <c r="K529" s="40" t="str">
        <f t="shared" si="29"/>
        <v/>
      </c>
      <c r="L529" s="41" t="str">
        <f t="shared" si="28"/>
        <v/>
      </c>
    </row>
    <row r="530" spans="5:12" ht="16" x14ac:dyDescent="0.2">
      <c r="E530" s="30" t="s">
        <v>76</v>
      </c>
      <c r="H530" s="38" t="str">
        <f t="shared" si="27"/>
        <v/>
      </c>
      <c r="I530" s="34"/>
      <c r="J530" s="34"/>
      <c r="K530" s="40" t="str">
        <f t="shared" si="29"/>
        <v/>
      </c>
      <c r="L530" s="41" t="str">
        <f t="shared" si="28"/>
        <v/>
      </c>
    </row>
    <row r="531" spans="5:12" ht="16" x14ac:dyDescent="0.2">
      <c r="E531" s="30" t="s">
        <v>76</v>
      </c>
      <c r="H531" s="38" t="str">
        <f t="shared" si="27"/>
        <v/>
      </c>
      <c r="I531" s="34"/>
      <c r="J531" s="34"/>
      <c r="K531" s="40" t="str">
        <f t="shared" si="29"/>
        <v/>
      </c>
      <c r="L531" s="41" t="str">
        <f t="shared" si="28"/>
        <v/>
      </c>
    </row>
    <row r="532" spans="5:12" ht="16" x14ac:dyDescent="0.2">
      <c r="E532" s="30" t="s">
        <v>76</v>
      </c>
      <c r="H532" s="38" t="str">
        <f t="shared" si="27"/>
        <v/>
      </c>
      <c r="I532" s="34"/>
      <c r="J532" s="34"/>
      <c r="K532" s="40" t="str">
        <f t="shared" si="29"/>
        <v/>
      </c>
      <c r="L532" s="41" t="str">
        <f t="shared" si="28"/>
        <v/>
      </c>
    </row>
    <row r="533" spans="5:12" ht="16" x14ac:dyDescent="0.2">
      <c r="E533" s="30" t="s">
        <v>76</v>
      </c>
      <c r="H533" s="38" t="str">
        <f t="shared" si="27"/>
        <v/>
      </c>
      <c r="I533" s="34"/>
      <c r="J533" s="34"/>
      <c r="K533" s="40" t="str">
        <f t="shared" si="29"/>
        <v/>
      </c>
      <c r="L533" s="41" t="str">
        <f t="shared" si="28"/>
        <v/>
      </c>
    </row>
    <row r="534" spans="5:12" ht="16" x14ac:dyDescent="0.2">
      <c r="E534" s="30" t="s">
        <v>76</v>
      </c>
      <c r="H534" s="38" t="str">
        <f t="shared" si="27"/>
        <v/>
      </c>
      <c r="I534" s="34"/>
      <c r="J534" s="34"/>
      <c r="K534" s="40" t="str">
        <f t="shared" si="29"/>
        <v/>
      </c>
      <c r="L534" s="41" t="str">
        <f t="shared" si="28"/>
        <v/>
      </c>
    </row>
    <row r="535" spans="5:12" ht="16" x14ac:dyDescent="0.2">
      <c r="E535" s="30" t="s">
        <v>76</v>
      </c>
      <c r="H535" s="38" t="str">
        <f t="shared" si="27"/>
        <v/>
      </c>
      <c r="I535" s="34"/>
      <c r="J535" s="34"/>
      <c r="K535" s="40" t="str">
        <f t="shared" si="29"/>
        <v/>
      </c>
      <c r="L535" s="41" t="str">
        <f t="shared" si="28"/>
        <v/>
      </c>
    </row>
    <row r="536" spans="5:12" ht="16" x14ac:dyDescent="0.2">
      <c r="E536" s="30" t="s">
        <v>76</v>
      </c>
      <c r="H536" s="38" t="str">
        <f t="shared" si="27"/>
        <v/>
      </c>
      <c r="I536" s="34"/>
      <c r="J536" s="34"/>
      <c r="K536" s="40" t="str">
        <f t="shared" si="29"/>
        <v/>
      </c>
      <c r="L536" s="41" t="str">
        <f t="shared" si="28"/>
        <v/>
      </c>
    </row>
    <row r="537" spans="5:12" ht="16" x14ac:dyDescent="0.2">
      <c r="E537" s="30" t="s">
        <v>76</v>
      </c>
      <c r="H537" s="38" t="str">
        <f t="shared" si="27"/>
        <v/>
      </c>
      <c r="I537" s="34"/>
      <c r="J537" s="34"/>
      <c r="K537" s="40" t="str">
        <f t="shared" si="29"/>
        <v/>
      </c>
      <c r="L537" s="41" t="str">
        <f t="shared" si="28"/>
        <v/>
      </c>
    </row>
    <row r="538" spans="5:12" ht="16" x14ac:dyDescent="0.2">
      <c r="E538" s="30" t="s">
        <v>76</v>
      </c>
      <c r="H538" s="38" t="str">
        <f t="shared" si="27"/>
        <v/>
      </c>
      <c r="I538" s="34"/>
      <c r="J538" s="34"/>
      <c r="K538" s="40" t="str">
        <f t="shared" si="29"/>
        <v/>
      </c>
      <c r="L538" s="41" t="str">
        <f t="shared" si="28"/>
        <v/>
      </c>
    </row>
    <row r="539" spans="5:12" ht="16" x14ac:dyDescent="0.2">
      <c r="E539" s="30" t="s">
        <v>76</v>
      </c>
      <c r="H539" s="38" t="str">
        <f t="shared" si="27"/>
        <v/>
      </c>
      <c r="I539" s="34"/>
      <c r="J539" s="34"/>
      <c r="K539" s="40" t="str">
        <f t="shared" si="29"/>
        <v/>
      </c>
      <c r="L539" s="41" t="str">
        <f t="shared" si="28"/>
        <v/>
      </c>
    </row>
    <row r="540" spans="5:12" ht="16" x14ac:dyDescent="0.2">
      <c r="E540" s="30" t="s">
        <v>76</v>
      </c>
      <c r="H540" s="38" t="str">
        <f t="shared" si="27"/>
        <v/>
      </c>
      <c r="I540" s="34"/>
      <c r="J540" s="34"/>
      <c r="K540" s="40" t="str">
        <f t="shared" si="29"/>
        <v/>
      </c>
      <c r="L540" s="41" t="str">
        <f t="shared" si="28"/>
        <v/>
      </c>
    </row>
    <row r="541" spans="5:12" ht="16" x14ac:dyDescent="0.2">
      <c r="E541" s="30" t="s">
        <v>76</v>
      </c>
      <c r="H541" s="38" t="str">
        <f t="shared" si="27"/>
        <v/>
      </c>
      <c r="I541" s="34"/>
      <c r="J541" s="34"/>
      <c r="K541" s="40" t="str">
        <f t="shared" si="29"/>
        <v/>
      </c>
      <c r="L541" s="41" t="str">
        <f t="shared" si="28"/>
        <v/>
      </c>
    </row>
    <row r="542" spans="5:12" ht="16" x14ac:dyDescent="0.2">
      <c r="E542" s="30" t="s">
        <v>76</v>
      </c>
      <c r="H542" s="38" t="str">
        <f t="shared" si="27"/>
        <v/>
      </c>
      <c r="I542" s="34"/>
      <c r="J542" s="34"/>
      <c r="K542" s="40" t="str">
        <f t="shared" si="29"/>
        <v/>
      </c>
      <c r="L542" s="41" t="str">
        <f t="shared" si="28"/>
        <v/>
      </c>
    </row>
    <row r="543" spans="5:12" ht="16" x14ac:dyDescent="0.2">
      <c r="E543" s="30" t="s">
        <v>76</v>
      </c>
      <c r="H543" s="38" t="str">
        <f t="shared" si="27"/>
        <v/>
      </c>
      <c r="I543" s="34"/>
      <c r="J543" s="34"/>
      <c r="K543" s="40" t="str">
        <f t="shared" si="29"/>
        <v/>
      </c>
      <c r="L543" s="41" t="str">
        <f t="shared" si="28"/>
        <v/>
      </c>
    </row>
    <row r="544" spans="5:12" ht="16" x14ac:dyDescent="0.2">
      <c r="E544" s="30" t="s">
        <v>76</v>
      </c>
      <c r="H544" s="38" t="str">
        <f t="shared" si="27"/>
        <v/>
      </c>
      <c r="I544" s="34"/>
      <c r="J544" s="34"/>
      <c r="K544" s="40" t="str">
        <f t="shared" si="29"/>
        <v/>
      </c>
      <c r="L544" s="41" t="str">
        <f t="shared" si="28"/>
        <v/>
      </c>
    </row>
    <row r="545" spans="5:12" ht="16" x14ac:dyDescent="0.2">
      <c r="E545" s="30" t="s">
        <v>76</v>
      </c>
      <c r="H545" s="38" t="str">
        <f t="shared" si="27"/>
        <v/>
      </c>
      <c r="I545" s="34"/>
      <c r="J545" s="34"/>
      <c r="K545" s="40" t="str">
        <f t="shared" si="29"/>
        <v/>
      </c>
      <c r="L545" s="41" t="str">
        <f t="shared" si="28"/>
        <v/>
      </c>
    </row>
    <row r="546" spans="5:12" ht="16" x14ac:dyDescent="0.2">
      <c r="E546" s="30" t="s">
        <v>76</v>
      </c>
      <c r="H546" s="38" t="str">
        <f t="shared" si="27"/>
        <v/>
      </c>
      <c r="I546" s="34"/>
      <c r="J546" s="34"/>
      <c r="K546" s="40" t="str">
        <f t="shared" si="29"/>
        <v/>
      </c>
      <c r="L546" s="41" t="str">
        <f t="shared" si="28"/>
        <v/>
      </c>
    </row>
    <row r="547" spans="5:12" ht="16" x14ac:dyDescent="0.2">
      <c r="E547" s="30" t="s">
        <v>76</v>
      </c>
      <c r="H547" s="38" t="str">
        <f t="shared" si="27"/>
        <v/>
      </c>
      <c r="I547" s="34"/>
      <c r="J547" s="34"/>
      <c r="K547" s="40" t="str">
        <f t="shared" si="29"/>
        <v/>
      </c>
      <c r="L547" s="41" t="str">
        <f t="shared" si="28"/>
        <v/>
      </c>
    </row>
    <row r="548" spans="5:12" ht="16" x14ac:dyDescent="0.2">
      <c r="E548" s="30" t="s">
        <v>76</v>
      </c>
      <c r="H548" s="38" t="str">
        <f t="shared" si="27"/>
        <v/>
      </c>
      <c r="I548" s="34"/>
      <c r="J548" s="34"/>
      <c r="K548" s="40" t="str">
        <f t="shared" si="29"/>
        <v/>
      </c>
      <c r="L548" s="41" t="str">
        <f t="shared" si="28"/>
        <v/>
      </c>
    </row>
    <row r="549" spans="5:12" ht="16" x14ac:dyDescent="0.2">
      <c r="E549" s="30" t="s">
        <v>76</v>
      </c>
      <c r="H549" s="38" t="str">
        <f t="shared" si="27"/>
        <v/>
      </c>
      <c r="I549" s="34"/>
      <c r="J549" s="34"/>
      <c r="K549" s="40" t="str">
        <f t="shared" si="29"/>
        <v/>
      </c>
      <c r="L549" s="41" t="str">
        <f t="shared" si="28"/>
        <v/>
      </c>
    </row>
    <row r="550" spans="5:12" ht="16" x14ac:dyDescent="0.2">
      <c r="E550" s="30" t="s">
        <v>76</v>
      </c>
      <c r="H550" s="38" t="str">
        <f t="shared" si="27"/>
        <v/>
      </c>
      <c r="I550" s="34"/>
      <c r="J550" s="34"/>
      <c r="K550" s="40" t="str">
        <f t="shared" si="29"/>
        <v/>
      </c>
      <c r="L550" s="41" t="str">
        <f t="shared" si="28"/>
        <v/>
      </c>
    </row>
    <row r="551" spans="5:12" ht="16" x14ac:dyDescent="0.2">
      <c r="E551" s="30" t="s">
        <v>76</v>
      </c>
      <c r="H551" s="38" t="str">
        <f t="shared" si="27"/>
        <v/>
      </c>
      <c r="I551" s="34"/>
      <c r="J551" s="34"/>
      <c r="K551" s="40" t="str">
        <f t="shared" si="29"/>
        <v/>
      </c>
      <c r="L551" s="41" t="str">
        <f t="shared" si="28"/>
        <v/>
      </c>
    </row>
    <row r="552" spans="5:12" ht="16" x14ac:dyDescent="0.2">
      <c r="E552" s="30" t="s">
        <v>76</v>
      </c>
      <c r="H552" s="38" t="str">
        <f t="shared" si="27"/>
        <v/>
      </c>
      <c r="I552" s="34"/>
      <c r="J552" s="34"/>
      <c r="K552" s="40" t="str">
        <f t="shared" si="29"/>
        <v/>
      </c>
      <c r="L552" s="41" t="str">
        <f t="shared" si="28"/>
        <v/>
      </c>
    </row>
    <row r="553" spans="5:12" ht="16" x14ac:dyDescent="0.2">
      <c r="E553" s="30" t="s">
        <v>76</v>
      </c>
      <c r="H553" s="38" t="str">
        <f t="shared" si="27"/>
        <v/>
      </c>
      <c r="I553" s="34"/>
      <c r="J553" s="34"/>
      <c r="K553" s="40" t="str">
        <f t="shared" si="29"/>
        <v/>
      </c>
      <c r="L553" s="41" t="str">
        <f t="shared" si="28"/>
        <v/>
      </c>
    </row>
    <row r="554" spans="5:12" ht="16" x14ac:dyDescent="0.2">
      <c r="E554" s="30" t="s">
        <v>76</v>
      </c>
      <c r="H554" s="38" t="str">
        <f t="shared" si="27"/>
        <v/>
      </c>
      <c r="I554" s="34"/>
      <c r="J554" s="34"/>
      <c r="K554" s="40" t="str">
        <f t="shared" si="29"/>
        <v/>
      </c>
      <c r="L554" s="41" t="str">
        <f t="shared" si="28"/>
        <v/>
      </c>
    </row>
    <row r="555" spans="5:12" ht="16" x14ac:dyDescent="0.2">
      <c r="E555" s="30" t="s">
        <v>76</v>
      </c>
      <c r="H555" s="38" t="str">
        <f t="shared" si="27"/>
        <v/>
      </c>
      <c r="I555" s="34"/>
      <c r="J555" s="34"/>
      <c r="K555" s="40" t="str">
        <f t="shared" si="29"/>
        <v/>
      </c>
      <c r="L555" s="41" t="str">
        <f t="shared" si="28"/>
        <v/>
      </c>
    </row>
    <row r="556" spans="5:12" ht="16" x14ac:dyDescent="0.2">
      <c r="E556" s="30" t="s">
        <v>76</v>
      </c>
      <c r="H556" s="38" t="str">
        <f t="shared" si="27"/>
        <v/>
      </c>
      <c r="I556" s="34"/>
      <c r="J556" s="34"/>
      <c r="K556" s="40" t="str">
        <f t="shared" si="29"/>
        <v/>
      </c>
      <c r="L556" s="41" t="str">
        <f t="shared" si="28"/>
        <v/>
      </c>
    </row>
    <row r="557" spans="5:12" ht="16" x14ac:dyDescent="0.2">
      <c r="E557" s="30" t="s">
        <v>76</v>
      </c>
      <c r="H557" s="38" t="str">
        <f t="shared" si="27"/>
        <v/>
      </c>
      <c r="I557" s="34"/>
      <c r="J557" s="34"/>
      <c r="K557" s="40" t="str">
        <f t="shared" si="29"/>
        <v/>
      </c>
      <c r="L557" s="41" t="str">
        <f t="shared" si="28"/>
        <v/>
      </c>
    </row>
    <row r="558" spans="5:12" ht="16" x14ac:dyDescent="0.2">
      <c r="E558" s="30" t="s">
        <v>76</v>
      </c>
      <c r="H558" s="38" t="str">
        <f t="shared" si="27"/>
        <v/>
      </c>
      <c r="I558" s="34"/>
      <c r="J558" s="34"/>
      <c r="K558" s="40" t="str">
        <f t="shared" si="29"/>
        <v/>
      </c>
      <c r="L558" s="41" t="str">
        <f t="shared" si="28"/>
        <v/>
      </c>
    </row>
    <row r="559" spans="5:12" ht="16" x14ac:dyDescent="0.2">
      <c r="E559" s="30" t="s">
        <v>76</v>
      </c>
      <c r="H559" s="38" t="str">
        <f t="shared" si="27"/>
        <v/>
      </c>
      <c r="I559" s="34"/>
      <c r="J559" s="34"/>
      <c r="K559" s="40" t="str">
        <f t="shared" si="29"/>
        <v/>
      </c>
      <c r="L559" s="41" t="str">
        <f t="shared" si="28"/>
        <v/>
      </c>
    </row>
    <row r="560" spans="5:12" ht="16" x14ac:dyDescent="0.2">
      <c r="E560" s="30" t="s">
        <v>76</v>
      </c>
      <c r="H560" s="38" t="str">
        <f t="shared" si="27"/>
        <v/>
      </c>
      <c r="I560" s="34"/>
      <c r="J560" s="34"/>
      <c r="K560" s="40" t="str">
        <f t="shared" si="29"/>
        <v/>
      </c>
      <c r="L560" s="41" t="str">
        <f t="shared" si="28"/>
        <v/>
      </c>
    </row>
    <row r="561" spans="5:12" ht="16" x14ac:dyDescent="0.2">
      <c r="E561" s="30" t="s">
        <v>76</v>
      </c>
      <c r="H561" s="38" t="str">
        <f t="shared" si="27"/>
        <v/>
      </c>
      <c r="I561" s="34"/>
      <c r="J561" s="34"/>
      <c r="K561" s="40" t="str">
        <f t="shared" si="29"/>
        <v/>
      </c>
      <c r="L561" s="41" t="str">
        <f t="shared" si="28"/>
        <v/>
      </c>
    </row>
    <row r="562" spans="5:12" ht="16" x14ac:dyDescent="0.2">
      <c r="E562" s="30" t="s">
        <v>76</v>
      </c>
      <c r="H562" s="38" t="str">
        <f t="shared" si="27"/>
        <v/>
      </c>
      <c r="I562" s="34"/>
      <c r="J562" s="34"/>
      <c r="K562" s="40" t="str">
        <f t="shared" si="29"/>
        <v/>
      </c>
      <c r="L562" s="41" t="str">
        <f t="shared" si="28"/>
        <v/>
      </c>
    </row>
    <row r="563" spans="5:12" ht="16" x14ac:dyDescent="0.2">
      <c r="E563" s="30" t="s">
        <v>76</v>
      </c>
      <c r="H563" s="38" t="str">
        <f t="shared" si="27"/>
        <v/>
      </c>
      <c r="I563" s="34"/>
      <c r="J563" s="34"/>
      <c r="K563" s="40" t="str">
        <f t="shared" si="29"/>
        <v/>
      </c>
      <c r="L563" s="41" t="str">
        <f t="shared" si="28"/>
        <v/>
      </c>
    </row>
    <row r="564" spans="5:12" ht="16" x14ac:dyDescent="0.2">
      <c r="E564" s="30" t="s">
        <v>76</v>
      </c>
      <c r="H564" s="38" t="str">
        <f t="shared" si="27"/>
        <v/>
      </c>
      <c r="I564" s="34"/>
      <c r="J564" s="34"/>
      <c r="K564" s="40" t="str">
        <f t="shared" si="29"/>
        <v/>
      </c>
      <c r="L564" s="41" t="str">
        <f t="shared" si="28"/>
        <v/>
      </c>
    </row>
    <row r="565" spans="5:12" ht="16" x14ac:dyDescent="0.2">
      <c r="E565" s="30" t="s">
        <v>76</v>
      </c>
      <c r="H565" s="38" t="str">
        <f t="shared" si="27"/>
        <v/>
      </c>
      <c r="I565" s="34"/>
      <c r="J565" s="34"/>
      <c r="K565" s="40" t="str">
        <f t="shared" si="29"/>
        <v/>
      </c>
      <c r="L565" s="41" t="str">
        <f t="shared" si="28"/>
        <v/>
      </c>
    </row>
    <row r="566" spans="5:12" ht="16" x14ac:dyDescent="0.2">
      <c r="E566" s="30" t="s">
        <v>76</v>
      </c>
      <c r="H566" s="38" t="str">
        <f t="shared" si="27"/>
        <v/>
      </c>
      <c r="I566" s="34"/>
      <c r="J566" s="34"/>
      <c r="K566" s="40" t="str">
        <f t="shared" si="29"/>
        <v/>
      </c>
      <c r="L566" s="41" t="str">
        <f t="shared" si="28"/>
        <v/>
      </c>
    </row>
    <row r="567" spans="5:12" ht="16" x14ac:dyDescent="0.2">
      <c r="E567" s="30" t="s">
        <v>76</v>
      </c>
      <c r="H567" s="38" t="str">
        <f t="shared" si="27"/>
        <v/>
      </c>
      <c r="I567" s="34"/>
      <c r="J567" s="34"/>
      <c r="K567" s="40" t="str">
        <f t="shared" si="29"/>
        <v/>
      </c>
      <c r="L567" s="41" t="str">
        <f t="shared" si="28"/>
        <v/>
      </c>
    </row>
    <row r="568" spans="5:12" ht="16" x14ac:dyDescent="0.2">
      <c r="E568" s="30" t="s">
        <v>76</v>
      </c>
      <c r="H568" s="38" t="str">
        <f t="shared" si="27"/>
        <v/>
      </c>
      <c r="I568" s="34"/>
      <c r="J568" s="34"/>
      <c r="K568" s="40" t="str">
        <f t="shared" si="29"/>
        <v/>
      </c>
      <c r="L568" s="41" t="str">
        <f t="shared" si="28"/>
        <v/>
      </c>
    </row>
    <row r="569" spans="5:12" ht="16" x14ac:dyDescent="0.2">
      <c r="E569" s="30" t="s">
        <v>76</v>
      </c>
      <c r="H569" s="38" t="str">
        <f t="shared" si="27"/>
        <v/>
      </c>
      <c r="I569" s="34"/>
      <c r="J569" s="34"/>
      <c r="K569" s="40" t="str">
        <f t="shared" si="29"/>
        <v/>
      </c>
      <c r="L569" s="41" t="str">
        <f t="shared" si="28"/>
        <v/>
      </c>
    </row>
    <row r="570" spans="5:12" ht="16" x14ac:dyDescent="0.2">
      <c r="E570" s="30" t="s">
        <v>76</v>
      </c>
      <c r="H570" s="38" t="str">
        <f t="shared" si="27"/>
        <v/>
      </c>
      <c r="I570" s="34"/>
      <c r="J570" s="34"/>
      <c r="K570" s="40" t="str">
        <f t="shared" si="29"/>
        <v/>
      </c>
      <c r="L570" s="41" t="str">
        <f t="shared" si="28"/>
        <v/>
      </c>
    </row>
    <row r="571" spans="5:12" ht="16" x14ac:dyDescent="0.2">
      <c r="E571" s="30" t="s">
        <v>76</v>
      </c>
      <c r="H571" s="38" t="str">
        <f t="shared" si="27"/>
        <v/>
      </c>
      <c r="I571" s="34"/>
      <c r="J571" s="34"/>
      <c r="K571" s="40" t="str">
        <f t="shared" si="29"/>
        <v/>
      </c>
      <c r="L571" s="41" t="str">
        <f t="shared" si="28"/>
        <v/>
      </c>
    </row>
    <row r="572" spans="5:12" ht="16" x14ac:dyDescent="0.2">
      <c r="E572" s="30" t="s">
        <v>76</v>
      </c>
      <c r="H572" s="38" t="str">
        <f t="shared" si="27"/>
        <v/>
      </c>
      <c r="I572" s="34"/>
      <c r="J572" s="34"/>
      <c r="K572" s="40" t="str">
        <f t="shared" si="29"/>
        <v/>
      </c>
      <c r="L572" s="41" t="str">
        <f t="shared" si="28"/>
        <v/>
      </c>
    </row>
    <row r="573" spans="5:12" ht="16" x14ac:dyDescent="0.2">
      <c r="E573" s="30" t="s">
        <v>76</v>
      </c>
      <c r="H573" s="38" t="str">
        <f t="shared" si="27"/>
        <v/>
      </c>
      <c r="I573" s="34"/>
      <c r="J573" s="34"/>
      <c r="K573" s="40" t="str">
        <f t="shared" si="29"/>
        <v/>
      </c>
      <c r="L573" s="41" t="str">
        <f t="shared" si="28"/>
        <v/>
      </c>
    </row>
    <row r="574" spans="5:12" ht="16" x14ac:dyDescent="0.2">
      <c r="E574" s="30" t="s">
        <v>76</v>
      </c>
      <c r="H574" s="38" t="str">
        <f t="shared" si="27"/>
        <v/>
      </c>
      <c r="I574" s="34"/>
      <c r="J574" s="34"/>
      <c r="K574" s="40" t="str">
        <f t="shared" si="29"/>
        <v/>
      </c>
      <c r="L574" s="41" t="str">
        <f t="shared" si="28"/>
        <v/>
      </c>
    </row>
    <row r="575" spans="5:12" ht="16" x14ac:dyDescent="0.2">
      <c r="E575" s="30" t="s">
        <v>76</v>
      </c>
      <c r="H575" s="38" t="str">
        <f t="shared" si="27"/>
        <v/>
      </c>
      <c r="I575" s="34"/>
      <c r="J575" s="34"/>
      <c r="K575" s="40" t="str">
        <f t="shared" si="29"/>
        <v/>
      </c>
      <c r="L575" s="41" t="str">
        <f t="shared" si="28"/>
        <v/>
      </c>
    </row>
    <row r="576" spans="5:12" ht="16" x14ac:dyDescent="0.2">
      <c r="E576" s="30" t="s">
        <v>76</v>
      </c>
      <c r="H576" s="38" t="str">
        <f t="shared" si="27"/>
        <v/>
      </c>
      <c r="I576" s="34"/>
      <c r="J576" s="34"/>
      <c r="K576" s="40" t="str">
        <f t="shared" si="29"/>
        <v/>
      </c>
      <c r="L576" s="41" t="str">
        <f t="shared" si="28"/>
        <v/>
      </c>
    </row>
    <row r="577" spans="5:12" ht="16" x14ac:dyDescent="0.2">
      <c r="E577" s="30" t="s">
        <v>76</v>
      </c>
      <c r="H577" s="38" t="str">
        <f t="shared" si="27"/>
        <v/>
      </c>
      <c r="I577" s="34"/>
      <c r="J577" s="34"/>
      <c r="K577" s="40" t="str">
        <f t="shared" si="29"/>
        <v/>
      </c>
      <c r="L577" s="41" t="str">
        <f t="shared" si="28"/>
        <v/>
      </c>
    </row>
    <row r="578" spans="5:12" ht="16" x14ac:dyDescent="0.2">
      <c r="E578" s="30" t="s">
        <v>76</v>
      </c>
      <c r="H578" s="38" t="str">
        <f t="shared" si="27"/>
        <v/>
      </c>
      <c r="I578" s="34"/>
      <c r="J578" s="34"/>
      <c r="K578" s="40" t="str">
        <f t="shared" si="29"/>
        <v/>
      </c>
      <c r="L578" s="41" t="str">
        <f t="shared" si="28"/>
        <v/>
      </c>
    </row>
    <row r="579" spans="5:12" ht="16" x14ac:dyDescent="0.2">
      <c r="E579" s="30" t="s">
        <v>76</v>
      </c>
      <c r="H579" s="38" t="str">
        <f t="shared" si="27"/>
        <v/>
      </c>
      <c r="I579" s="34"/>
      <c r="J579" s="34"/>
      <c r="K579" s="40" t="str">
        <f t="shared" si="29"/>
        <v/>
      </c>
      <c r="L579" s="41" t="str">
        <f t="shared" si="28"/>
        <v/>
      </c>
    </row>
    <row r="580" spans="5:12" ht="16" x14ac:dyDescent="0.2">
      <c r="E580" s="30" t="s">
        <v>76</v>
      </c>
      <c r="H580" s="38" t="str">
        <f t="shared" si="27"/>
        <v/>
      </c>
      <c r="I580" s="34"/>
      <c r="J580" s="34"/>
      <c r="K580" s="40" t="str">
        <f t="shared" si="29"/>
        <v/>
      </c>
      <c r="L580" s="41" t="str">
        <f t="shared" si="28"/>
        <v/>
      </c>
    </row>
    <row r="581" spans="5:12" ht="16" x14ac:dyDescent="0.2">
      <c r="E581" s="30" t="s">
        <v>76</v>
      </c>
      <c r="H581" s="38" t="str">
        <f t="shared" si="27"/>
        <v/>
      </c>
      <c r="I581" s="34"/>
      <c r="J581" s="34"/>
      <c r="K581" s="40" t="str">
        <f t="shared" si="29"/>
        <v/>
      </c>
      <c r="L581" s="41" t="str">
        <f t="shared" si="28"/>
        <v/>
      </c>
    </row>
    <row r="582" spans="5:12" ht="16" x14ac:dyDescent="0.2">
      <c r="E582" s="30" t="s">
        <v>76</v>
      </c>
      <c r="H582" s="38" t="str">
        <f t="shared" si="27"/>
        <v/>
      </c>
      <c r="I582" s="34"/>
      <c r="J582" s="34"/>
      <c r="K582" s="40" t="str">
        <f t="shared" si="29"/>
        <v/>
      </c>
      <c r="L582" s="41" t="str">
        <f t="shared" si="28"/>
        <v/>
      </c>
    </row>
    <row r="583" spans="5:12" ht="16" x14ac:dyDescent="0.2">
      <c r="E583" s="30" t="s">
        <v>76</v>
      </c>
      <c r="H583" s="38" t="str">
        <f t="shared" ref="H583:H646" si="30">IF(OR(F583="",G583=""),"",G583+(F583*30))</f>
        <v/>
      </c>
      <c r="I583" s="34"/>
      <c r="J583" s="34"/>
      <c r="K583" s="40" t="str">
        <f t="shared" si="29"/>
        <v/>
      </c>
      <c r="L583" s="41" t="str">
        <f t="shared" ref="L583:L646" si="31">IF(K583="","",IF(K583&lt;1,"Debajo de la Meta",IF(K583&gt;1,"Encima de la Meta","Meta Alcanzada")))</f>
        <v/>
      </c>
    </row>
    <row r="584" spans="5:12" ht="16" x14ac:dyDescent="0.2">
      <c r="E584" s="30" t="s">
        <v>76</v>
      </c>
      <c r="H584" s="38" t="str">
        <f t="shared" si="30"/>
        <v/>
      </c>
      <c r="I584" s="34"/>
      <c r="J584" s="34"/>
      <c r="K584" s="40" t="str">
        <f t="shared" si="29"/>
        <v/>
      </c>
      <c r="L584" s="41" t="str">
        <f t="shared" si="31"/>
        <v/>
      </c>
    </row>
    <row r="585" spans="5:12" ht="16" x14ac:dyDescent="0.2">
      <c r="E585" s="30" t="s">
        <v>76</v>
      </c>
      <c r="H585" s="38" t="str">
        <f t="shared" si="30"/>
        <v/>
      </c>
      <c r="I585" s="34"/>
      <c r="J585" s="34"/>
      <c r="K585" s="40" t="str">
        <f t="shared" si="29"/>
        <v/>
      </c>
      <c r="L585" s="41" t="str">
        <f t="shared" si="31"/>
        <v/>
      </c>
    </row>
    <row r="586" spans="5:12" ht="16" x14ac:dyDescent="0.2">
      <c r="E586" s="30" t="s">
        <v>76</v>
      </c>
      <c r="H586" s="38" t="str">
        <f t="shared" si="30"/>
        <v/>
      </c>
      <c r="I586" s="34"/>
      <c r="J586" s="34"/>
      <c r="K586" s="40" t="str">
        <f t="shared" si="29"/>
        <v/>
      </c>
      <c r="L586" s="41" t="str">
        <f t="shared" si="31"/>
        <v/>
      </c>
    </row>
    <row r="587" spans="5:12" ht="16" x14ac:dyDescent="0.2">
      <c r="E587" s="30" t="s">
        <v>76</v>
      </c>
      <c r="H587" s="38" t="str">
        <f t="shared" si="30"/>
        <v/>
      </c>
      <c r="I587" s="34"/>
      <c r="J587" s="34"/>
      <c r="K587" s="40" t="str">
        <f t="shared" si="29"/>
        <v/>
      </c>
      <c r="L587" s="41" t="str">
        <f t="shared" si="31"/>
        <v/>
      </c>
    </row>
    <row r="588" spans="5:12" ht="16" x14ac:dyDescent="0.2">
      <c r="E588" s="30" t="s">
        <v>76</v>
      </c>
      <c r="H588" s="38" t="str">
        <f t="shared" si="30"/>
        <v/>
      </c>
      <c r="I588" s="34"/>
      <c r="J588" s="34"/>
      <c r="K588" s="40" t="str">
        <f t="shared" si="29"/>
        <v/>
      </c>
      <c r="L588" s="41" t="str">
        <f t="shared" si="31"/>
        <v/>
      </c>
    </row>
    <row r="589" spans="5:12" ht="16" x14ac:dyDescent="0.2">
      <c r="E589" s="30" t="s">
        <v>76</v>
      </c>
      <c r="H589" s="38" t="str">
        <f t="shared" si="30"/>
        <v/>
      </c>
      <c r="I589" s="34"/>
      <c r="J589" s="34"/>
      <c r="K589" s="40" t="str">
        <f t="shared" si="29"/>
        <v/>
      </c>
      <c r="L589" s="41" t="str">
        <f t="shared" si="31"/>
        <v/>
      </c>
    </row>
    <row r="590" spans="5:12" ht="16" x14ac:dyDescent="0.2">
      <c r="E590" s="30" t="s">
        <v>76</v>
      </c>
      <c r="H590" s="38" t="str">
        <f t="shared" si="30"/>
        <v/>
      </c>
      <c r="I590" s="34"/>
      <c r="J590" s="34"/>
      <c r="K590" s="40" t="str">
        <f t="shared" si="29"/>
        <v/>
      </c>
      <c r="L590" s="41" t="str">
        <f t="shared" si="31"/>
        <v/>
      </c>
    </row>
    <row r="591" spans="5:12" ht="16" x14ac:dyDescent="0.2">
      <c r="E591" s="30" t="s">
        <v>76</v>
      </c>
      <c r="H591" s="38" t="str">
        <f t="shared" si="30"/>
        <v/>
      </c>
      <c r="I591" s="34"/>
      <c r="J591" s="34"/>
      <c r="K591" s="40" t="str">
        <f t="shared" si="29"/>
        <v/>
      </c>
      <c r="L591" s="41" t="str">
        <f t="shared" si="31"/>
        <v/>
      </c>
    </row>
    <row r="592" spans="5:12" ht="16" x14ac:dyDescent="0.2">
      <c r="E592" s="30" t="s">
        <v>76</v>
      </c>
      <c r="H592" s="38" t="str">
        <f t="shared" si="30"/>
        <v/>
      </c>
      <c r="I592" s="34"/>
      <c r="J592" s="34"/>
      <c r="K592" s="40" t="str">
        <f t="shared" ref="K592:K655" si="32">IF(OR(E592="",I592="",J592=""),"",IF(E592="cuanto más pequeño mejor",I592/J592,J592/I592))</f>
        <v/>
      </c>
      <c r="L592" s="41" t="str">
        <f t="shared" si="31"/>
        <v/>
      </c>
    </row>
    <row r="593" spans="5:12" ht="16" x14ac:dyDescent="0.2">
      <c r="E593" s="30" t="s">
        <v>76</v>
      </c>
      <c r="H593" s="38" t="str">
        <f t="shared" si="30"/>
        <v/>
      </c>
      <c r="I593" s="34"/>
      <c r="J593" s="34"/>
      <c r="K593" s="40" t="str">
        <f t="shared" si="32"/>
        <v/>
      </c>
      <c r="L593" s="41" t="str">
        <f t="shared" si="31"/>
        <v/>
      </c>
    </row>
    <row r="594" spans="5:12" ht="16" x14ac:dyDescent="0.2">
      <c r="E594" s="30" t="s">
        <v>76</v>
      </c>
      <c r="H594" s="38" t="str">
        <f t="shared" si="30"/>
        <v/>
      </c>
      <c r="I594" s="34"/>
      <c r="J594" s="34"/>
      <c r="K594" s="40" t="str">
        <f t="shared" si="32"/>
        <v/>
      </c>
      <c r="L594" s="41" t="str">
        <f t="shared" si="31"/>
        <v/>
      </c>
    </row>
    <row r="595" spans="5:12" ht="16" x14ac:dyDescent="0.2">
      <c r="E595" s="30" t="s">
        <v>76</v>
      </c>
      <c r="H595" s="38" t="str">
        <f t="shared" si="30"/>
        <v/>
      </c>
      <c r="I595" s="34"/>
      <c r="J595" s="34"/>
      <c r="K595" s="40" t="str">
        <f t="shared" si="32"/>
        <v/>
      </c>
      <c r="L595" s="41" t="str">
        <f t="shared" si="31"/>
        <v/>
      </c>
    </row>
    <row r="596" spans="5:12" ht="16" x14ac:dyDescent="0.2">
      <c r="E596" s="30" t="s">
        <v>76</v>
      </c>
      <c r="H596" s="38" t="str">
        <f t="shared" si="30"/>
        <v/>
      </c>
      <c r="I596" s="34"/>
      <c r="J596" s="34"/>
      <c r="K596" s="40" t="str">
        <f t="shared" si="32"/>
        <v/>
      </c>
      <c r="L596" s="41" t="str">
        <f t="shared" si="31"/>
        <v/>
      </c>
    </row>
    <row r="597" spans="5:12" ht="16" x14ac:dyDescent="0.2">
      <c r="E597" s="30" t="s">
        <v>76</v>
      </c>
      <c r="H597" s="38" t="str">
        <f t="shared" si="30"/>
        <v/>
      </c>
      <c r="I597" s="34"/>
      <c r="J597" s="34"/>
      <c r="K597" s="40" t="str">
        <f t="shared" si="32"/>
        <v/>
      </c>
      <c r="L597" s="41" t="str">
        <f t="shared" si="31"/>
        <v/>
      </c>
    </row>
    <row r="598" spans="5:12" ht="16" x14ac:dyDescent="0.2">
      <c r="E598" s="30" t="s">
        <v>76</v>
      </c>
      <c r="H598" s="38" t="str">
        <f t="shared" si="30"/>
        <v/>
      </c>
      <c r="I598" s="34"/>
      <c r="J598" s="34"/>
      <c r="K598" s="40" t="str">
        <f t="shared" si="32"/>
        <v/>
      </c>
      <c r="L598" s="41" t="str">
        <f t="shared" si="31"/>
        <v/>
      </c>
    </row>
    <row r="599" spans="5:12" ht="16" x14ac:dyDescent="0.2">
      <c r="E599" s="30" t="s">
        <v>76</v>
      </c>
      <c r="H599" s="38" t="str">
        <f t="shared" si="30"/>
        <v/>
      </c>
      <c r="I599" s="34"/>
      <c r="J599" s="34"/>
      <c r="K599" s="40" t="str">
        <f t="shared" si="32"/>
        <v/>
      </c>
      <c r="L599" s="41" t="str">
        <f t="shared" si="31"/>
        <v/>
      </c>
    </row>
    <row r="600" spans="5:12" ht="16" x14ac:dyDescent="0.2">
      <c r="E600" s="30" t="s">
        <v>76</v>
      </c>
      <c r="H600" s="38" t="str">
        <f t="shared" si="30"/>
        <v/>
      </c>
      <c r="I600" s="34"/>
      <c r="J600" s="34"/>
      <c r="K600" s="40" t="str">
        <f t="shared" si="32"/>
        <v/>
      </c>
      <c r="L600" s="41" t="str">
        <f t="shared" si="31"/>
        <v/>
      </c>
    </row>
    <row r="601" spans="5:12" ht="16" x14ac:dyDescent="0.2">
      <c r="E601" s="30" t="s">
        <v>76</v>
      </c>
      <c r="H601" s="38" t="str">
        <f t="shared" si="30"/>
        <v/>
      </c>
      <c r="I601" s="34"/>
      <c r="J601" s="34"/>
      <c r="K601" s="40" t="str">
        <f t="shared" si="32"/>
        <v/>
      </c>
      <c r="L601" s="41" t="str">
        <f t="shared" si="31"/>
        <v/>
      </c>
    </row>
    <row r="602" spans="5:12" ht="16" x14ac:dyDescent="0.2">
      <c r="E602" s="30" t="s">
        <v>76</v>
      </c>
      <c r="H602" s="38" t="str">
        <f t="shared" si="30"/>
        <v/>
      </c>
      <c r="I602" s="34"/>
      <c r="J602" s="34"/>
      <c r="K602" s="40" t="str">
        <f t="shared" si="32"/>
        <v/>
      </c>
      <c r="L602" s="41" t="str">
        <f t="shared" si="31"/>
        <v/>
      </c>
    </row>
    <row r="603" spans="5:12" ht="16" x14ac:dyDescent="0.2">
      <c r="E603" s="30" t="s">
        <v>76</v>
      </c>
      <c r="H603" s="38" t="str">
        <f t="shared" si="30"/>
        <v/>
      </c>
      <c r="I603" s="34"/>
      <c r="J603" s="34"/>
      <c r="K603" s="40" t="str">
        <f t="shared" si="32"/>
        <v/>
      </c>
      <c r="L603" s="41" t="str">
        <f t="shared" si="31"/>
        <v/>
      </c>
    </row>
    <row r="604" spans="5:12" ht="16" x14ac:dyDescent="0.2">
      <c r="E604" s="30" t="s">
        <v>76</v>
      </c>
      <c r="H604" s="38" t="str">
        <f t="shared" si="30"/>
        <v/>
      </c>
      <c r="I604" s="34"/>
      <c r="J604" s="34"/>
      <c r="K604" s="40" t="str">
        <f t="shared" si="32"/>
        <v/>
      </c>
      <c r="L604" s="41" t="str">
        <f t="shared" si="31"/>
        <v/>
      </c>
    </row>
    <row r="605" spans="5:12" ht="16" x14ac:dyDescent="0.2">
      <c r="E605" s="30" t="s">
        <v>76</v>
      </c>
      <c r="H605" s="38" t="str">
        <f t="shared" si="30"/>
        <v/>
      </c>
      <c r="I605" s="34"/>
      <c r="J605" s="34"/>
      <c r="K605" s="40" t="str">
        <f t="shared" si="32"/>
        <v/>
      </c>
      <c r="L605" s="41" t="str">
        <f t="shared" si="31"/>
        <v/>
      </c>
    </row>
    <row r="606" spans="5:12" ht="16" x14ac:dyDescent="0.2">
      <c r="E606" s="30" t="s">
        <v>76</v>
      </c>
      <c r="H606" s="38" t="str">
        <f t="shared" si="30"/>
        <v/>
      </c>
      <c r="I606" s="34"/>
      <c r="J606" s="34"/>
      <c r="K606" s="40" t="str">
        <f t="shared" si="32"/>
        <v/>
      </c>
      <c r="L606" s="41" t="str">
        <f t="shared" si="31"/>
        <v/>
      </c>
    </row>
    <row r="607" spans="5:12" ht="16" x14ac:dyDescent="0.2">
      <c r="E607" s="30" t="s">
        <v>76</v>
      </c>
      <c r="H607" s="38" t="str">
        <f t="shared" si="30"/>
        <v/>
      </c>
      <c r="I607" s="34"/>
      <c r="J607" s="34"/>
      <c r="K607" s="40" t="str">
        <f t="shared" si="32"/>
        <v/>
      </c>
      <c r="L607" s="41" t="str">
        <f t="shared" si="31"/>
        <v/>
      </c>
    </row>
    <row r="608" spans="5:12" ht="16" x14ac:dyDescent="0.2">
      <c r="E608" s="30" t="s">
        <v>76</v>
      </c>
      <c r="H608" s="38" t="str">
        <f t="shared" si="30"/>
        <v/>
      </c>
      <c r="I608" s="34"/>
      <c r="J608" s="34"/>
      <c r="K608" s="40" t="str">
        <f t="shared" si="32"/>
        <v/>
      </c>
      <c r="L608" s="41" t="str">
        <f t="shared" si="31"/>
        <v/>
      </c>
    </row>
    <row r="609" spans="5:12" ht="16" x14ac:dyDescent="0.2">
      <c r="E609" s="30" t="s">
        <v>76</v>
      </c>
      <c r="H609" s="38" t="str">
        <f t="shared" si="30"/>
        <v/>
      </c>
      <c r="I609" s="34"/>
      <c r="J609" s="34"/>
      <c r="K609" s="40" t="str">
        <f t="shared" si="32"/>
        <v/>
      </c>
      <c r="L609" s="41" t="str">
        <f t="shared" si="31"/>
        <v/>
      </c>
    </row>
    <row r="610" spans="5:12" ht="16" x14ac:dyDescent="0.2">
      <c r="E610" s="30" t="s">
        <v>76</v>
      </c>
      <c r="H610" s="38" t="str">
        <f t="shared" si="30"/>
        <v/>
      </c>
      <c r="I610" s="34"/>
      <c r="J610" s="34"/>
      <c r="K610" s="40" t="str">
        <f t="shared" si="32"/>
        <v/>
      </c>
      <c r="L610" s="41" t="str">
        <f t="shared" si="31"/>
        <v/>
      </c>
    </row>
    <row r="611" spans="5:12" ht="16" x14ac:dyDescent="0.2">
      <c r="E611" s="30" t="s">
        <v>76</v>
      </c>
      <c r="H611" s="38" t="str">
        <f t="shared" si="30"/>
        <v/>
      </c>
      <c r="I611" s="34"/>
      <c r="J611" s="34"/>
      <c r="K611" s="40" t="str">
        <f t="shared" si="32"/>
        <v/>
      </c>
      <c r="L611" s="41" t="str">
        <f t="shared" si="31"/>
        <v/>
      </c>
    </row>
    <row r="612" spans="5:12" ht="16" x14ac:dyDescent="0.2">
      <c r="E612" s="30" t="s">
        <v>76</v>
      </c>
      <c r="H612" s="38" t="str">
        <f t="shared" si="30"/>
        <v/>
      </c>
      <c r="I612" s="34"/>
      <c r="J612" s="34"/>
      <c r="K612" s="40" t="str">
        <f t="shared" si="32"/>
        <v/>
      </c>
      <c r="L612" s="41" t="str">
        <f t="shared" si="31"/>
        <v/>
      </c>
    </row>
    <row r="613" spans="5:12" ht="16" x14ac:dyDescent="0.2">
      <c r="E613" s="30" t="s">
        <v>76</v>
      </c>
      <c r="H613" s="38" t="str">
        <f t="shared" si="30"/>
        <v/>
      </c>
      <c r="I613" s="34"/>
      <c r="J613" s="34"/>
      <c r="K613" s="40" t="str">
        <f t="shared" si="32"/>
        <v/>
      </c>
      <c r="L613" s="41" t="str">
        <f t="shared" si="31"/>
        <v/>
      </c>
    </row>
    <row r="614" spans="5:12" ht="16" x14ac:dyDescent="0.2">
      <c r="E614" s="30" t="s">
        <v>76</v>
      </c>
      <c r="H614" s="38" t="str">
        <f t="shared" si="30"/>
        <v/>
      </c>
      <c r="I614" s="34"/>
      <c r="J614" s="34"/>
      <c r="K614" s="40" t="str">
        <f t="shared" si="32"/>
        <v/>
      </c>
      <c r="L614" s="41" t="str">
        <f t="shared" si="31"/>
        <v/>
      </c>
    </row>
    <row r="615" spans="5:12" ht="16" x14ac:dyDescent="0.2">
      <c r="E615" s="30" t="s">
        <v>76</v>
      </c>
      <c r="H615" s="38" t="str">
        <f t="shared" si="30"/>
        <v/>
      </c>
      <c r="I615" s="34"/>
      <c r="J615" s="34"/>
      <c r="K615" s="40" t="str">
        <f t="shared" si="32"/>
        <v/>
      </c>
      <c r="L615" s="41" t="str">
        <f t="shared" si="31"/>
        <v/>
      </c>
    </row>
    <row r="616" spans="5:12" ht="16" x14ac:dyDescent="0.2">
      <c r="E616" s="30" t="s">
        <v>76</v>
      </c>
      <c r="H616" s="38" t="str">
        <f t="shared" si="30"/>
        <v/>
      </c>
      <c r="I616" s="34"/>
      <c r="J616" s="34"/>
      <c r="K616" s="40" t="str">
        <f t="shared" si="32"/>
        <v/>
      </c>
      <c r="L616" s="41" t="str">
        <f t="shared" si="31"/>
        <v/>
      </c>
    </row>
    <row r="617" spans="5:12" ht="16" x14ac:dyDescent="0.2">
      <c r="E617" s="30" t="s">
        <v>76</v>
      </c>
      <c r="H617" s="38" t="str">
        <f t="shared" si="30"/>
        <v/>
      </c>
      <c r="I617" s="34"/>
      <c r="J617" s="34"/>
      <c r="K617" s="40" t="str">
        <f t="shared" si="32"/>
        <v/>
      </c>
      <c r="L617" s="41" t="str">
        <f t="shared" si="31"/>
        <v/>
      </c>
    </row>
    <row r="618" spans="5:12" ht="16" x14ac:dyDescent="0.2">
      <c r="E618" s="30" t="s">
        <v>76</v>
      </c>
      <c r="H618" s="38" t="str">
        <f t="shared" si="30"/>
        <v/>
      </c>
      <c r="I618" s="34"/>
      <c r="J618" s="34"/>
      <c r="K618" s="40" t="str">
        <f t="shared" si="32"/>
        <v/>
      </c>
      <c r="L618" s="41" t="str">
        <f t="shared" si="31"/>
        <v/>
      </c>
    </row>
    <row r="619" spans="5:12" ht="16" x14ac:dyDescent="0.2">
      <c r="E619" s="30" t="s">
        <v>76</v>
      </c>
      <c r="H619" s="38" t="str">
        <f t="shared" si="30"/>
        <v/>
      </c>
      <c r="I619" s="34"/>
      <c r="J619" s="34"/>
      <c r="K619" s="40" t="str">
        <f t="shared" si="32"/>
        <v/>
      </c>
      <c r="L619" s="41" t="str">
        <f t="shared" si="31"/>
        <v/>
      </c>
    </row>
    <row r="620" spans="5:12" ht="16" x14ac:dyDescent="0.2">
      <c r="E620" s="30" t="s">
        <v>76</v>
      </c>
      <c r="H620" s="38" t="str">
        <f t="shared" si="30"/>
        <v/>
      </c>
      <c r="I620" s="34"/>
      <c r="J620" s="34"/>
      <c r="K620" s="40" t="str">
        <f t="shared" si="32"/>
        <v/>
      </c>
      <c r="L620" s="41" t="str">
        <f t="shared" si="31"/>
        <v/>
      </c>
    </row>
    <row r="621" spans="5:12" ht="16" x14ac:dyDescent="0.2">
      <c r="E621" s="30" t="s">
        <v>76</v>
      </c>
      <c r="H621" s="38" t="str">
        <f t="shared" si="30"/>
        <v/>
      </c>
      <c r="I621" s="34"/>
      <c r="J621" s="34"/>
      <c r="K621" s="40" t="str">
        <f t="shared" si="32"/>
        <v/>
      </c>
      <c r="L621" s="41" t="str">
        <f t="shared" si="31"/>
        <v/>
      </c>
    </row>
    <row r="622" spans="5:12" ht="16" x14ac:dyDescent="0.2">
      <c r="E622" s="30" t="s">
        <v>76</v>
      </c>
      <c r="H622" s="38" t="str">
        <f t="shared" si="30"/>
        <v/>
      </c>
      <c r="I622" s="34"/>
      <c r="J622" s="34"/>
      <c r="K622" s="40" t="str">
        <f t="shared" si="32"/>
        <v/>
      </c>
      <c r="L622" s="41" t="str">
        <f t="shared" si="31"/>
        <v/>
      </c>
    </row>
    <row r="623" spans="5:12" ht="16" x14ac:dyDescent="0.2">
      <c r="E623" s="30" t="s">
        <v>76</v>
      </c>
      <c r="H623" s="38" t="str">
        <f t="shared" si="30"/>
        <v/>
      </c>
      <c r="I623" s="34"/>
      <c r="J623" s="34"/>
      <c r="K623" s="40" t="str">
        <f t="shared" si="32"/>
        <v/>
      </c>
      <c r="L623" s="41" t="str">
        <f t="shared" si="31"/>
        <v/>
      </c>
    </row>
    <row r="624" spans="5:12" ht="16" x14ac:dyDescent="0.2">
      <c r="E624" s="30" t="s">
        <v>76</v>
      </c>
      <c r="H624" s="38" t="str">
        <f t="shared" si="30"/>
        <v/>
      </c>
      <c r="I624" s="34"/>
      <c r="J624" s="34"/>
      <c r="K624" s="40" t="str">
        <f t="shared" si="32"/>
        <v/>
      </c>
      <c r="L624" s="41" t="str">
        <f t="shared" si="31"/>
        <v/>
      </c>
    </row>
    <row r="625" spans="5:12" ht="16" x14ac:dyDescent="0.2">
      <c r="E625" s="30" t="s">
        <v>76</v>
      </c>
      <c r="H625" s="38" t="str">
        <f t="shared" si="30"/>
        <v/>
      </c>
      <c r="I625" s="34"/>
      <c r="J625" s="34"/>
      <c r="K625" s="40" t="str">
        <f t="shared" si="32"/>
        <v/>
      </c>
      <c r="L625" s="41" t="str">
        <f t="shared" si="31"/>
        <v/>
      </c>
    </row>
    <row r="626" spans="5:12" ht="16" x14ac:dyDescent="0.2">
      <c r="E626" s="30" t="s">
        <v>76</v>
      </c>
      <c r="H626" s="38" t="str">
        <f t="shared" si="30"/>
        <v/>
      </c>
      <c r="I626" s="34"/>
      <c r="J626" s="34"/>
      <c r="K626" s="40" t="str">
        <f t="shared" si="32"/>
        <v/>
      </c>
      <c r="L626" s="41" t="str">
        <f t="shared" si="31"/>
        <v/>
      </c>
    </row>
    <row r="627" spans="5:12" ht="16" x14ac:dyDescent="0.2">
      <c r="E627" s="30" t="s">
        <v>76</v>
      </c>
      <c r="H627" s="38" t="str">
        <f t="shared" si="30"/>
        <v/>
      </c>
      <c r="I627" s="34"/>
      <c r="J627" s="34"/>
      <c r="K627" s="40" t="str">
        <f t="shared" si="32"/>
        <v/>
      </c>
      <c r="L627" s="41" t="str">
        <f t="shared" si="31"/>
        <v/>
      </c>
    </row>
    <row r="628" spans="5:12" ht="16" x14ac:dyDescent="0.2">
      <c r="E628" s="30" t="s">
        <v>76</v>
      </c>
      <c r="H628" s="38" t="str">
        <f t="shared" si="30"/>
        <v/>
      </c>
      <c r="I628" s="34"/>
      <c r="J628" s="34"/>
      <c r="K628" s="40" t="str">
        <f t="shared" si="32"/>
        <v/>
      </c>
      <c r="L628" s="41" t="str">
        <f t="shared" si="31"/>
        <v/>
      </c>
    </row>
    <row r="629" spans="5:12" ht="16" x14ac:dyDescent="0.2">
      <c r="E629" s="30" t="s">
        <v>76</v>
      </c>
      <c r="H629" s="38" t="str">
        <f t="shared" si="30"/>
        <v/>
      </c>
      <c r="I629" s="34"/>
      <c r="J629" s="34"/>
      <c r="K629" s="40" t="str">
        <f t="shared" si="32"/>
        <v/>
      </c>
      <c r="L629" s="41" t="str">
        <f t="shared" si="31"/>
        <v/>
      </c>
    </row>
    <row r="630" spans="5:12" ht="16" x14ac:dyDescent="0.2">
      <c r="E630" s="30" t="s">
        <v>76</v>
      </c>
      <c r="H630" s="38" t="str">
        <f t="shared" si="30"/>
        <v/>
      </c>
      <c r="I630" s="34"/>
      <c r="J630" s="34"/>
      <c r="K630" s="40" t="str">
        <f t="shared" si="32"/>
        <v/>
      </c>
      <c r="L630" s="41" t="str">
        <f t="shared" si="31"/>
        <v/>
      </c>
    </row>
    <row r="631" spans="5:12" ht="16" x14ac:dyDescent="0.2">
      <c r="E631" s="30" t="s">
        <v>76</v>
      </c>
      <c r="H631" s="38" t="str">
        <f t="shared" si="30"/>
        <v/>
      </c>
      <c r="I631" s="34"/>
      <c r="J631" s="34"/>
      <c r="K631" s="40" t="str">
        <f t="shared" si="32"/>
        <v/>
      </c>
      <c r="L631" s="41" t="str">
        <f t="shared" si="31"/>
        <v/>
      </c>
    </row>
    <row r="632" spans="5:12" ht="16" x14ac:dyDescent="0.2">
      <c r="E632" s="30" t="s">
        <v>76</v>
      </c>
      <c r="H632" s="38" t="str">
        <f t="shared" si="30"/>
        <v/>
      </c>
      <c r="I632" s="34"/>
      <c r="J632" s="34"/>
      <c r="K632" s="40" t="str">
        <f t="shared" si="32"/>
        <v/>
      </c>
      <c r="L632" s="41" t="str">
        <f t="shared" si="31"/>
        <v/>
      </c>
    </row>
    <row r="633" spans="5:12" ht="16" x14ac:dyDescent="0.2">
      <c r="E633" s="30" t="s">
        <v>76</v>
      </c>
      <c r="H633" s="38" t="str">
        <f t="shared" si="30"/>
        <v/>
      </c>
      <c r="I633" s="34"/>
      <c r="J633" s="34"/>
      <c r="K633" s="40" t="str">
        <f t="shared" si="32"/>
        <v/>
      </c>
      <c r="L633" s="41" t="str">
        <f t="shared" si="31"/>
        <v/>
      </c>
    </row>
    <row r="634" spans="5:12" ht="16" x14ac:dyDescent="0.2">
      <c r="E634" s="30" t="s">
        <v>76</v>
      </c>
      <c r="H634" s="38" t="str">
        <f t="shared" si="30"/>
        <v/>
      </c>
      <c r="I634" s="34"/>
      <c r="J634" s="34"/>
      <c r="K634" s="40" t="str">
        <f t="shared" si="32"/>
        <v/>
      </c>
      <c r="L634" s="41" t="str">
        <f t="shared" si="31"/>
        <v/>
      </c>
    </row>
    <row r="635" spans="5:12" ht="16" x14ac:dyDescent="0.2">
      <c r="E635" s="30" t="s">
        <v>76</v>
      </c>
      <c r="H635" s="38" t="str">
        <f t="shared" si="30"/>
        <v/>
      </c>
      <c r="I635" s="34"/>
      <c r="J635" s="34"/>
      <c r="K635" s="40" t="str">
        <f t="shared" si="32"/>
        <v/>
      </c>
      <c r="L635" s="41" t="str">
        <f t="shared" si="31"/>
        <v/>
      </c>
    </row>
    <row r="636" spans="5:12" ht="16" x14ac:dyDescent="0.2">
      <c r="E636" s="30" t="s">
        <v>76</v>
      </c>
      <c r="H636" s="38" t="str">
        <f t="shared" si="30"/>
        <v/>
      </c>
      <c r="I636" s="34"/>
      <c r="J636" s="34"/>
      <c r="K636" s="40" t="str">
        <f t="shared" si="32"/>
        <v/>
      </c>
      <c r="L636" s="41" t="str">
        <f t="shared" si="31"/>
        <v/>
      </c>
    </row>
    <row r="637" spans="5:12" ht="16" x14ac:dyDescent="0.2">
      <c r="E637" s="30" t="s">
        <v>76</v>
      </c>
      <c r="H637" s="38" t="str">
        <f t="shared" si="30"/>
        <v/>
      </c>
      <c r="I637" s="34"/>
      <c r="J637" s="34"/>
      <c r="K637" s="40" t="str">
        <f t="shared" si="32"/>
        <v/>
      </c>
      <c r="L637" s="41" t="str">
        <f t="shared" si="31"/>
        <v/>
      </c>
    </row>
    <row r="638" spans="5:12" ht="16" x14ac:dyDescent="0.2">
      <c r="E638" s="30" t="s">
        <v>76</v>
      </c>
      <c r="H638" s="38" t="str">
        <f t="shared" si="30"/>
        <v/>
      </c>
      <c r="I638" s="34"/>
      <c r="J638" s="34"/>
      <c r="K638" s="40" t="str">
        <f t="shared" si="32"/>
        <v/>
      </c>
      <c r="L638" s="41" t="str">
        <f t="shared" si="31"/>
        <v/>
      </c>
    </row>
    <row r="639" spans="5:12" ht="16" x14ac:dyDescent="0.2">
      <c r="E639" s="30" t="s">
        <v>76</v>
      </c>
      <c r="H639" s="38" t="str">
        <f t="shared" si="30"/>
        <v/>
      </c>
      <c r="I639" s="34"/>
      <c r="J639" s="34"/>
      <c r="K639" s="40" t="str">
        <f t="shared" si="32"/>
        <v/>
      </c>
      <c r="L639" s="41" t="str">
        <f t="shared" si="31"/>
        <v/>
      </c>
    </row>
    <row r="640" spans="5:12" ht="16" x14ac:dyDescent="0.2">
      <c r="E640" s="30" t="s">
        <v>76</v>
      </c>
      <c r="H640" s="38" t="str">
        <f t="shared" si="30"/>
        <v/>
      </c>
      <c r="I640" s="34"/>
      <c r="J640" s="34"/>
      <c r="K640" s="40" t="str">
        <f t="shared" si="32"/>
        <v/>
      </c>
      <c r="L640" s="41" t="str">
        <f t="shared" si="31"/>
        <v/>
      </c>
    </row>
    <row r="641" spans="5:12" ht="16" x14ac:dyDescent="0.2">
      <c r="E641" s="30" t="s">
        <v>76</v>
      </c>
      <c r="H641" s="38" t="str">
        <f t="shared" si="30"/>
        <v/>
      </c>
      <c r="I641" s="34"/>
      <c r="J641" s="34"/>
      <c r="K641" s="40" t="str">
        <f t="shared" si="32"/>
        <v/>
      </c>
      <c r="L641" s="41" t="str">
        <f t="shared" si="31"/>
        <v/>
      </c>
    </row>
    <row r="642" spans="5:12" ht="16" x14ac:dyDescent="0.2">
      <c r="E642" s="30" t="s">
        <v>76</v>
      </c>
      <c r="H642" s="38" t="str">
        <f t="shared" si="30"/>
        <v/>
      </c>
      <c r="I642" s="34"/>
      <c r="J642" s="34"/>
      <c r="K642" s="40" t="str">
        <f t="shared" si="32"/>
        <v/>
      </c>
      <c r="L642" s="41" t="str">
        <f t="shared" si="31"/>
        <v/>
      </c>
    </row>
    <row r="643" spans="5:12" ht="16" x14ac:dyDescent="0.2">
      <c r="E643" s="30" t="s">
        <v>76</v>
      </c>
      <c r="H643" s="38" t="str">
        <f t="shared" si="30"/>
        <v/>
      </c>
      <c r="I643" s="34"/>
      <c r="J643" s="34"/>
      <c r="K643" s="40" t="str">
        <f t="shared" si="32"/>
        <v/>
      </c>
      <c r="L643" s="41" t="str">
        <f t="shared" si="31"/>
        <v/>
      </c>
    </row>
    <row r="644" spans="5:12" ht="16" x14ac:dyDescent="0.2">
      <c r="E644" s="30" t="s">
        <v>76</v>
      </c>
      <c r="H644" s="38" t="str">
        <f t="shared" si="30"/>
        <v/>
      </c>
      <c r="I644" s="34"/>
      <c r="J644" s="34"/>
      <c r="K644" s="40" t="str">
        <f t="shared" si="32"/>
        <v/>
      </c>
      <c r="L644" s="41" t="str">
        <f t="shared" si="31"/>
        <v/>
      </c>
    </row>
    <row r="645" spans="5:12" ht="16" x14ac:dyDescent="0.2">
      <c r="E645" s="30" t="s">
        <v>76</v>
      </c>
      <c r="H645" s="38" t="str">
        <f t="shared" si="30"/>
        <v/>
      </c>
      <c r="I645" s="34"/>
      <c r="J645" s="34"/>
      <c r="K645" s="40" t="str">
        <f t="shared" si="32"/>
        <v/>
      </c>
      <c r="L645" s="41" t="str">
        <f t="shared" si="31"/>
        <v/>
      </c>
    </row>
    <row r="646" spans="5:12" ht="16" x14ac:dyDescent="0.2">
      <c r="E646" s="30" t="s">
        <v>76</v>
      </c>
      <c r="H646" s="38" t="str">
        <f t="shared" si="30"/>
        <v/>
      </c>
      <c r="I646" s="34"/>
      <c r="J646" s="34"/>
      <c r="K646" s="40" t="str">
        <f t="shared" si="32"/>
        <v/>
      </c>
      <c r="L646" s="41" t="str">
        <f t="shared" si="31"/>
        <v/>
      </c>
    </row>
    <row r="647" spans="5:12" ht="16" x14ac:dyDescent="0.2">
      <c r="E647" s="30" t="s">
        <v>76</v>
      </c>
      <c r="H647" s="38" t="str">
        <f t="shared" ref="H647:H710" si="33">IF(OR(F647="",G647=""),"",G647+(F647*30))</f>
        <v/>
      </c>
      <c r="I647" s="34"/>
      <c r="J647" s="34"/>
      <c r="K647" s="40" t="str">
        <f t="shared" si="32"/>
        <v/>
      </c>
      <c r="L647" s="41" t="str">
        <f t="shared" ref="L647:L710" si="34">IF(K647="","",IF(K647&lt;1,"Debajo de la Meta",IF(K647&gt;1,"Encima de la Meta","Meta Alcanzada")))</f>
        <v/>
      </c>
    </row>
    <row r="648" spans="5:12" ht="16" x14ac:dyDescent="0.2">
      <c r="E648" s="30" t="s">
        <v>76</v>
      </c>
      <c r="H648" s="38" t="str">
        <f t="shared" si="33"/>
        <v/>
      </c>
      <c r="I648" s="34"/>
      <c r="J648" s="34"/>
      <c r="K648" s="40" t="str">
        <f t="shared" si="32"/>
        <v/>
      </c>
      <c r="L648" s="41" t="str">
        <f t="shared" si="34"/>
        <v/>
      </c>
    </row>
    <row r="649" spans="5:12" ht="16" x14ac:dyDescent="0.2">
      <c r="E649" s="30" t="s">
        <v>76</v>
      </c>
      <c r="H649" s="38" t="str">
        <f t="shared" si="33"/>
        <v/>
      </c>
      <c r="I649" s="34"/>
      <c r="J649" s="34"/>
      <c r="K649" s="40" t="str">
        <f t="shared" si="32"/>
        <v/>
      </c>
      <c r="L649" s="41" t="str">
        <f t="shared" si="34"/>
        <v/>
      </c>
    </row>
    <row r="650" spans="5:12" ht="16" x14ac:dyDescent="0.2">
      <c r="E650" s="30" t="s">
        <v>76</v>
      </c>
      <c r="H650" s="38" t="str">
        <f t="shared" si="33"/>
        <v/>
      </c>
      <c r="I650" s="34"/>
      <c r="J650" s="34"/>
      <c r="K650" s="40" t="str">
        <f t="shared" si="32"/>
        <v/>
      </c>
      <c r="L650" s="41" t="str">
        <f t="shared" si="34"/>
        <v/>
      </c>
    </row>
    <row r="651" spans="5:12" ht="16" x14ac:dyDescent="0.2">
      <c r="E651" s="30" t="s">
        <v>76</v>
      </c>
      <c r="H651" s="38" t="str">
        <f t="shared" si="33"/>
        <v/>
      </c>
      <c r="I651" s="34"/>
      <c r="J651" s="34"/>
      <c r="K651" s="40" t="str">
        <f t="shared" si="32"/>
        <v/>
      </c>
      <c r="L651" s="41" t="str">
        <f t="shared" si="34"/>
        <v/>
      </c>
    </row>
    <row r="652" spans="5:12" ht="16" x14ac:dyDescent="0.2">
      <c r="E652" s="30" t="s">
        <v>76</v>
      </c>
      <c r="H652" s="38" t="str">
        <f t="shared" si="33"/>
        <v/>
      </c>
      <c r="I652" s="34"/>
      <c r="J652" s="34"/>
      <c r="K652" s="40" t="str">
        <f t="shared" si="32"/>
        <v/>
      </c>
      <c r="L652" s="41" t="str">
        <f t="shared" si="34"/>
        <v/>
      </c>
    </row>
    <row r="653" spans="5:12" ht="16" x14ac:dyDescent="0.2">
      <c r="E653" s="30" t="s">
        <v>76</v>
      </c>
      <c r="H653" s="38" t="str">
        <f t="shared" si="33"/>
        <v/>
      </c>
      <c r="I653" s="34"/>
      <c r="J653" s="34"/>
      <c r="K653" s="40" t="str">
        <f t="shared" si="32"/>
        <v/>
      </c>
      <c r="L653" s="41" t="str">
        <f t="shared" si="34"/>
        <v/>
      </c>
    </row>
    <row r="654" spans="5:12" ht="16" x14ac:dyDescent="0.2">
      <c r="E654" s="30" t="s">
        <v>76</v>
      </c>
      <c r="H654" s="38" t="str">
        <f t="shared" si="33"/>
        <v/>
      </c>
      <c r="I654" s="34"/>
      <c r="J654" s="34"/>
      <c r="K654" s="40" t="str">
        <f t="shared" si="32"/>
        <v/>
      </c>
      <c r="L654" s="41" t="str">
        <f t="shared" si="34"/>
        <v/>
      </c>
    </row>
    <row r="655" spans="5:12" ht="16" x14ac:dyDescent="0.2">
      <c r="E655" s="30" t="s">
        <v>76</v>
      </c>
      <c r="H655" s="38" t="str">
        <f t="shared" si="33"/>
        <v/>
      </c>
      <c r="I655" s="34"/>
      <c r="J655" s="34"/>
      <c r="K655" s="40" t="str">
        <f t="shared" si="32"/>
        <v/>
      </c>
      <c r="L655" s="41" t="str">
        <f t="shared" si="34"/>
        <v/>
      </c>
    </row>
    <row r="656" spans="5:12" ht="16" x14ac:dyDescent="0.2">
      <c r="E656" s="30" t="s">
        <v>76</v>
      </c>
      <c r="H656" s="38" t="str">
        <f t="shared" si="33"/>
        <v/>
      </c>
      <c r="I656" s="34"/>
      <c r="J656" s="34"/>
      <c r="K656" s="40" t="str">
        <f t="shared" ref="K656:K719" si="35">IF(OR(E656="",I656="",J656=""),"",IF(E656="cuanto más pequeño mejor",I656/J656,J656/I656))</f>
        <v/>
      </c>
      <c r="L656" s="41" t="str">
        <f t="shared" si="34"/>
        <v/>
      </c>
    </row>
    <row r="657" spans="5:12" ht="16" x14ac:dyDescent="0.2">
      <c r="E657" s="30" t="s">
        <v>76</v>
      </c>
      <c r="H657" s="38" t="str">
        <f t="shared" si="33"/>
        <v/>
      </c>
      <c r="I657" s="34"/>
      <c r="J657" s="34"/>
      <c r="K657" s="40" t="str">
        <f t="shared" si="35"/>
        <v/>
      </c>
      <c r="L657" s="41" t="str">
        <f t="shared" si="34"/>
        <v/>
      </c>
    </row>
    <row r="658" spans="5:12" ht="16" x14ac:dyDescent="0.2">
      <c r="E658" s="30" t="s">
        <v>76</v>
      </c>
      <c r="H658" s="38" t="str">
        <f t="shared" si="33"/>
        <v/>
      </c>
      <c r="I658" s="34"/>
      <c r="J658" s="34"/>
      <c r="K658" s="40" t="str">
        <f t="shared" si="35"/>
        <v/>
      </c>
      <c r="L658" s="41" t="str">
        <f t="shared" si="34"/>
        <v/>
      </c>
    </row>
    <row r="659" spans="5:12" ht="16" x14ac:dyDescent="0.2">
      <c r="E659" s="30" t="s">
        <v>76</v>
      </c>
      <c r="H659" s="38" t="str">
        <f t="shared" si="33"/>
        <v/>
      </c>
      <c r="I659" s="34"/>
      <c r="J659" s="34"/>
      <c r="K659" s="40" t="str">
        <f t="shared" si="35"/>
        <v/>
      </c>
      <c r="L659" s="41" t="str">
        <f t="shared" si="34"/>
        <v/>
      </c>
    </row>
    <row r="660" spans="5:12" ht="16" x14ac:dyDescent="0.2">
      <c r="E660" s="30" t="s">
        <v>76</v>
      </c>
      <c r="H660" s="38" t="str">
        <f t="shared" si="33"/>
        <v/>
      </c>
      <c r="I660" s="34"/>
      <c r="J660" s="34"/>
      <c r="K660" s="40" t="str">
        <f t="shared" si="35"/>
        <v/>
      </c>
      <c r="L660" s="41" t="str">
        <f t="shared" si="34"/>
        <v/>
      </c>
    </row>
    <row r="661" spans="5:12" ht="16" x14ac:dyDescent="0.2">
      <c r="E661" s="30" t="s">
        <v>76</v>
      </c>
      <c r="H661" s="38" t="str">
        <f t="shared" si="33"/>
        <v/>
      </c>
      <c r="I661" s="34"/>
      <c r="J661" s="34"/>
      <c r="K661" s="40" t="str">
        <f t="shared" si="35"/>
        <v/>
      </c>
      <c r="L661" s="41" t="str">
        <f t="shared" si="34"/>
        <v/>
      </c>
    </row>
    <row r="662" spans="5:12" ht="16" x14ac:dyDescent="0.2">
      <c r="E662" s="30" t="s">
        <v>76</v>
      </c>
      <c r="H662" s="38" t="str">
        <f t="shared" si="33"/>
        <v/>
      </c>
      <c r="I662" s="34"/>
      <c r="J662" s="34"/>
      <c r="K662" s="40" t="str">
        <f t="shared" si="35"/>
        <v/>
      </c>
      <c r="L662" s="41" t="str">
        <f t="shared" si="34"/>
        <v/>
      </c>
    </row>
    <row r="663" spans="5:12" ht="16" x14ac:dyDescent="0.2">
      <c r="E663" s="30" t="s">
        <v>76</v>
      </c>
      <c r="H663" s="38" t="str">
        <f t="shared" si="33"/>
        <v/>
      </c>
      <c r="I663" s="34"/>
      <c r="J663" s="34"/>
      <c r="K663" s="40" t="str">
        <f t="shared" si="35"/>
        <v/>
      </c>
      <c r="L663" s="41" t="str">
        <f t="shared" si="34"/>
        <v/>
      </c>
    </row>
    <row r="664" spans="5:12" ht="16" x14ac:dyDescent="0.2">
      <c r="E664" s="30" t="s">
        <v>76</v>
      </c>
      <c r="H664" s="38" t="str">
        <f t="shared" si="33"/>
        <v/>
      </c>
      <c r="I664" s="34"/>
      <c r="J664" s="34"/>
      <c r="K664" s="40" t="str">
        <f t="shared" si="35"/>
        <v/>
      </c>
      <c r="L664" s="41" t="str">
        <f t="shared" si="34"/>
        <v/>
      </c>
    </row>
    <row r="665" spans="5:12" ht="16" x14ac:dyDescent="0.2">
      <c r="E665" s="30" t="s">
        <v>76</v>
      </c>
      <c r="H665" s="38" t="str">
        <f t="shared" si="33"/>
        <v/>
      </c>
      <c r="I665" s="34"/>
      <c r="J665" s="34"/>
      <c r="K665" s="40" t="str">
        <f t="shared" si="35"/>
        <v/>
      </c>
      <c r="L665" s="41" t="str">
        <f t="shared" si="34"/>
        <v/>
      </c>
    </row>
    <row r="666" spans="5:12" ht="16" x14ac:dyDescent="0.2">
      <c r="E666" s="30" t="s">
        <v>76</v>
      </c>
      <c r="H666" s="38" t="str">
        <f t="shared" si="33"/>
        <v/>
      </c>
      <c r="I666" s="34"/>
      <c r="J666" s="34"/>
      <c r="K666" s="40" t="str">
        <f t="shared" si="35"/>
        <v/>
      </c>
      <c r="L666" s="41" t="str">
        <f t="shared" si="34"/>
        <v/>
      </c>
    </row>
    <row r="667" spans="5:12" ht="16" x14ac:dyDescent="0.2">
      <c r="E667" s="30" t="s">
        <v>76</v>
      </c>
      <c r="H667" s="38" t="str">
        <f t="shared" si="33"/>
        <v/>
      </c>
      <c r="I667" s="34"/>
      <c r="J667" s="34"/>
      <c r="K667" s="40" t="str">
        <f t="shared" si="35"/>
        <v/>
      </c>
      <c r="L667" s="41" t="str">
        <f t="shared" si="34"/>
        <v/>
      </c>
    </row>
    <row r="668" spans="5:12" ht="16" x14ac:dyDescent="0.2">
      <c r="E668" s="30" t="s">
        <v>76</v>
      </c>
      <c r="H668" s="38" t="str">
        <f t="shared" si="33"/>
        <v/>
      </c>
      <c r="I668" s="34"/>
      <c r="J668" s="34"/>
      <c r="K668" s="40" t="str">
        <f t="shared" si="35"/>
        <v/>
      </c>
      <c r="L668" s="41" t="str">
        <f t="shared" si="34"/>
        <v/>
      </c>
    </row>
    <row r="669" spans="5:12" ht="16" x14ac:dyDescent="0.2">
      <c r="E669" s="30" t="s">
        <v>76</v>
      </c>
      <c r="H669" s="38" t="str">
        <f t="shared" si="33"/>
        <v/>
      </c>
      <c r="I669" s="34"/>
      <c r="J669" s="34"/>
      <c r="K669" s="40" t="str">
        <f t="shared" si="35"/>
        <v/>
      </c>
      <c r="L669" s="41" t="str">
        <f t="shared" si="34"/>
        <v/>
      </c>
    </row>
    <row r="670" spans="5:12" ht="16" x14ac:dyDescent="0.2">
      <c r="E670" s="30" t="s">
        <v>76</v>
      </c>
      <c r="H670" s="38" t="str">
        <f t="shared" si="33"/>
        <v/>
      </c>
      <c r="I670" s="34"/>
      <c r="J670" s="34"/>
      <c r="K670" s="40" t="str">
        <f t="shared" si="35"/>
        <v/>
      </c>
      <c r="L670" s="41" t="str">
        <f t="shared" si="34"/>
        <v/>
      </c>
    </row>
    <row r="671" spans="5:12" ht="16" x14ac:dyDescent="0.2">
      <c r="E671" s="30" t="s">
        <v>76</v>
      </c>
      <c r="H671" s="38" t="str">
        <f t="shared" si="33"/>
        <v/>
      </c>
      <c r="I671" s="34"/>
      <c r="J671" s="34"/>
      <c r="K671" s="40" t="str">
        <f t="shared" si="35"/>
        <v/>
      </c>
      <c r="L671" s="41" t="str">
        <f t="shared" si="34"/>
        <v/>
      </c>
    </row>
    <row r="672" spans="5:12" ht="16" x14ac:dyDescent="0.2">
      <c r="E672" s="30" t="s">
        <v>76</v>
      </c>
      <c r="H672" s="38" t="str">
        <f t="shared" si="33"/>
        <v/>
      </c>
      <c r="I672" s="34"/>
      <c r="J672" s="34"/>
      <c r="K672" s="40" t="str">
        <f t="shared" si="35"/>
        <v/>
      </c>
      <c r="L672" s="41" t="str">
        <f t="shared" si="34"/>
        <v/>
      </c>
    </row>
    <row r="673" spans="5:12" ht="16" x14ac:dyDescent="0.2">
      <c r="E673" s="30" t="s">
        <v>76</v>
      </c>
      <c r="H673" s="38" t="str">
        <f t="shared" si="33"/>
        <v/>
      </c>
      <c r="I673" s="34"/>
      <c r="J673" s="34"/>
      <c r="K673" s="40" t="str">
        <f t="shared" si="35"/>
        <v/>
      </c>
      <c r="L673" s="41" t="str">
        <f t="shared" si="34"/>
        <v/>
      </c>
    </row>
    <row r="674" spans="5:12" ht="16" x14ac:dyDescent="0.2">
      <c r="E674" s="30" t="s">
        <v>76</v>
      </c>
      <c r="H674" s="38" t="str">
        <f t="shared" si="33"/>
        <v/>
      </c>
      <c r="I674" s="34"/>
      <c r="J674" s="34"/>
      <c r="K674" s="40" t="str">
        <f t="shared" si="35"/>
        <v/>
      </c>
      <c r="L674" s="41" t="str">
        <f t="shared" si="34"/>
        <v/>
      </c>
    </row>
    <row r="675" spans="5:12" ht="16" x14ac:dyDescent="0.2">
      <c r="E675" s="30" t="s">
        <v>76</v>
      </c>
      <c r="H675" s="38" t="str">
        <f t="shared" si="33"/>
        <v/>
      </c>
      <c r="I675" s="34"/>
      <c r="J675" s="34"/>
      <c r="K675" s="40" t="str">
        <f t="shared" si="35"/>
        <v/>
      </c>
      <c r="L675" s="41" t="str">
        <f t="shared" si="34"/>
        <v/>
      </c>
    </row>
    <row r="676" spans="5:12" ht="16" x14ac:dyDescent="0.2">
      <c r="E676" s="30" t="s">
        <v>76</v>
      </c>
      <c r="H676" s="38" t="str">
        <f t="shared" si="33"/>
        <v/>
      </c>
      <c r="I676" s="34"/>
      <c r="J676" s="34"/>
      <c r="K676" s="40" t="str">
        <f t="shared" si="35"/>
        <v/>
      </c>
      <c r="L676" s="41" t="str">
        <f t="shared" si="34"/>
        <v/>
      </c>
    </row>
    <row r="677" spans="5:12" ht="16" x14ac:dyDescent="0.2">
      <c r="E677" s="30" t="s">
        <v>76</v>
      </c>
      <c r="H677" s="38" t="str">
        <f t="shared" si="33"/>
        <v/>
      </c>
      <c r="I677" s="34"/>
      <c r="J677" s="34"/>
      <c r="K677" s="40" t="str">
        <f t="shared" si="35"/>
        <v/>
      </c>
      <c r="L677" s="41" t="str">
        <f t="shared" si="34"/>
        <v/>
      </c>
    </row>
    <row r="678" spans="5:12" ht="16" x14ac:dyDescent="0.2">
      <c r="E678" s="30" t="s">
        <v>76</v>
      </c>
      <c r="H678" s="38" t="str">
        <f t="shared" si="33"/>
        <v/>
      </c>
      <c r="I678" s="34"/>
      <c r="J678" s="34"/>
      <c r="K678" s="40" t="str">
        <f t="shared" si="35"/>
        <v/>
      </c>
      <c r="L678" s="41" t="str">
        <f t="shared" si="34"/>
        <v/>
      </c>
    </row>
    <row r="679" spans="5:12" ht="16" x14ac:dyDescent="0.2">
      <c r="E679" s="30" t="s">
        <v>76</v>
      </c>
      <c r="H679" s="38" t="str">
        <f t="shared" si="33"/>
        <v/>
      </c>
      <c r="I679" s="34"/>
      <c r="J679" s="34"/>
      <c r="K679" s="40" t="str">
        <f t="shared" si="35"/>
        <v/>
      </c>
      <c r="L679" s="41" t="str">
        <f t="shared" si="34"/>
        <v/>
      </c>
    </row>
    <row r="680" spans="5:12" ht="16" x14ac:dyDescent="0.2">
      <c r="E680" s="30" t="s">
        <v>76</v>
      </c>
      <c r="H680" s="38" t="str">
        <f t="shared" si="33"/>
        <v/>
      </c>
      <c r="I680" s="34"/>
      <c r="J680" s="34"/>
      <c r="K680" s="40" t="str">
        <f t="shared" si="35"/>
        <v/>
      </c>
      <c r="L680" s="41" t="str">
        <f t="shared" si="34"/>
        <v/>
      </c>
    </row>
    <row r="681" spans="5:12" ht="16" x14ac:dyDescent="0.2">
      <c r="E681" s="30" t="s">
        <v>76</v>
      </c>
      <c r="H681" s="38" t="str">
        <f t="shared" si="33"/>
        <v/>
      </c>
      <c r="I681" s="34"/>
      <c r="J681" s="34"/>
      <c r="K681" s="40" t="str">
        <f t="shared" si="35"/>
        <v/>
      </c>
      <c r="L681" s="41" t="str">
        <f t="shared" si="34"/>
        <v/>
      </c>
    </row>
    <row r="682" spans="5:12" ht="16" x14ac:dyDescent="0.2">
      <c r="E682" s="30" t="s">
        <v>76</v>
      </c>
      <c r="H682" s="38" t="str">
        <f t="shared" si="33"/>
        <v/>
      </c>
      <c r="I682" s="34"/>
      <c r="J682" s="34"/>
      <c r="K682" s="40" t="str">
        <f t="shared" si="35"/>
        <v/>
      </c>
      <c r="L682" s="41" t="str">
        <f t="shared" si="34"/>
        <v/>
      </c>
    </row>
    <row r="683" spans="5:12" ht="16" x14ac:dyDescent="0.2">
      <c r="E683" s="30" t="s">
        <v>76</v>
      </c>
      <c r="H683" s="38" t="str">
        <f t="shared" si="33"/>
        <v/>
      </c>
      <c r="I683" s="34"/>
      <c r="J683" s="34"/>
      <c r="K683" s="40" t="str">
        <f t="shared" si="35"/>
        <v/>
      </c>
      <c r="L683" s="41" t="str">
        <f t="shared" si="34"/>
        <v/>
      </c>
    </row>
    <row r="684" spans="5:12" ht="16" x14ac:dyDescent="0.2">
      <c r="E684" s="30" t="s">
        <v>76</v>
      </c>
      <c r="H684" s="38" t="str">
        <f t="shared" si="33"/>
        <v/>
      </c>
      <c r="I684" s="34"/>
      <c r="J684" s="34"/>
      <c r="K684" s="40" t="str">
        <f t="shared" si="35"/>
        <v/>
      </c>
      <c r="L684" s="41" t="str">
        <f t="shared" si="34"/>
        <v/>
      </c>
    </row>
    <row r="685" spans="5:12" ht="16" x14ac:dyDescent="0.2">
      <c r="E685" s="30" t="s">
        <v>76</v>
      </c>
      <c r="H685" s="38" t="str">
        <f t="shared" si="33"/>
        <v/>
      </c>
      <c r="I685" s="34"/>
      <c r="J685" s="34"/>
      <c r="K685" s="40" t="str">
        <f t="shared" si="35"/>
        <v/>
      </c>
      <c r="L685" s="41" t="str">
        <f t="shared" si="34"/>
        <v/>
      </c>
    </row>
    <row r="686" spans="5:12" ht="16" x14ac:dyDescent="0.2">
      <c r="E686" s="30" t="s">
        <v>76</v>
      </c>
      <c r="H686" s="38" t="str">
        <f t="shared" si="33"/>
        <v/>
      </c>
      <c r="I686" s="34"/>
      <c r="J686" s="34"/>
      <c r="K686" s="40" t="str">
        <f t="shared" si="35"/>
        <v/>
      </c>
      <c r="L686" s="41" t="str">
        <f t="shared" si="34"/>
        <v/>
      </c>
    </row>
    <row r="687" spans="5:12" ht="16" x14ac:dyDescent="0.2">
      <c r="E687" s="30" t="s">
        <v>76</v>
      </c>
      <c r="H687" s="38" t="str">
        <f t="shared" si="33"/>
        <v/>
      </c>
      <c r="I687" s="34"/>
      <c r="J687" s="34"/>
      <c r="K687" s="40" t="str">
        <f t="shared" si="35"/>
        <v/>
      </c>
      <c r="L687" s="41" t="str">
        <f t="shared" si="34"/>
        <v/>
      </c>
    </row>
    <row r="688" spans="5:12" ht="16" x14ac:dyDescent="0.2">
      <c r="E688" s="30" t="s">
        <v>76</v>
      </c>
      <c r="H688" s="38" t="str">
        <f t="shared" si="33"/>
        <v/>
      </c>
      <c r="I688" s="34"/>
      <c r="J688" s="34"/>
      <c r="K688" s="40" t="str">
        <f t="shared" si="35"/>
        <v/>
      </c>
      <c r="L688" s="41" t="str">
        <f t="shared" si="34"/>
        <v/>
      </c>
    </row>
    <row r="689" spans="5:12" ht="16" x14ac:dyDescent="0.2">
      <c r="E689" s="30" t="s">
        <v>76</v>
      </c>
      <c r="H689" s="38" t="str">
        <f t="shared" si="33"/>
        <v/>
      </c>
      <c r="I689" s="34"/>
      <c r="J689" s="34"/>
      <c r="K689" s="40" t="str">
        <f t="shared" si="35"/>
        <v/>
      </c>
      <c r="L689" s="41" t="str">
        <f t="shared" si="34"/>
        <v/>
      </c>
    </row>
    <row r="690" spans="5:12" ht="16" x14ac:dyDescent="0.2">
      <c r="E690" s="30" t="s">
        <v>76</v>
      </c>
      <c r="H690" s="38" t="str">
        <f t="shared" si="33"/>
        <v/>
      </c>
      <c r="I690" s="34"/>
      <c r="J690" s="34"/>
      <c r="K690" s="40" t="str">
        <f t="shared" si="35"/>
        <v/>
      </c>
      <c r="L690" s="41" t="str">
        <f t="shared" si="34"/>
        <v/>
      </c>
    </row>
    <row r="691" spans="5:12" ht="16" x14ac:dyDescent="0.2">
      <c r="E691" s="30" t="s">
        <v>76</v>
      </c>
      <c r="H691" s="38" t="str">
        <f t="shared" si="33"/>
        <v/>
      </c>
      <c r="I691" s="34"/>
      <c r="J691" s="34"/>
      <c r="K691" s="40" t="str">
        <f t="shared" si="35"/>
        <v/>
      </c>
      <c r="L691" s="41" t="str">
        <f t="shared" si="34"/>
        <v/>
      </c>
    </row>
    <row r="692" spans="5:12" ht="16" x14ac:dyDescent="0.2">
      <c r="E692" s="30" t="s">
        <v>76</v>
      </c>
      <c r="H692" s="38" t="str">
        <f t="shared" si="33"/>
        <v/>
      </c>
      <c r="I692" s="34"/>
      <c r="J692" s="34"/>
      <c r="K692" s="40" t="str">
        <f t="shared" si="35"/>
        <v/>
      </c>
      <c r="L692" s="41" t="str">
        <f t="shared" si="34"/>
        <v/>
      </c>
    </row>
    <row r="693" spans="5:12" ht="16" x14ac:dyDescent="0.2">
      <c r="E693" s="30" t="s">
        <v>76</v>
      </c>
      <c r="H693" s="38" t="str">
        <f t="shared" si="33"/>
        <v/>
      </c>
      <c r="I693" s="34"/>
      <c r="J693" s="34"/>
      <c r="K693" s="40" t="str">
        <f t="shared" si="35"/>
        <v/>
      </c>
      <c r="L693" s="41" t="str">
        <f t="shared" si="34"/>
        <v/>
      </c>
    </row>
    <row r="694" spans="5:12" ht="16" x14ac:dyDescent="0.2">
      <c r="E694" s="30" t="s">
        <v>76</v>
      </c>
      <c r="H694" s="38" t="str">
        <f t="shared" si="33"/>
        <v/>
      </c>
      <c r="I694" s="34"/>
      <c r="J694" s="34"/>
      <c r="K694" s="40" t="str">
        <f t="shared" si="35"/>
        <v/>
      </c>
      <c r="L694" s="41" t="str">
        <f t="shared" si="34"/>
        <v/>
      </c>
    </row>
    <row r="695" spans="5:12" ht="16" x14ac:dyDescent="0.2">
      <c r="E695" s="30" t="s">
        <v>76</v>
      </c>
      <c r="H695" s="38" t="str">
        <f t="shared" si="33"/>
        <v/>
      </c>
      <c r="I695" s="34"/>
      <c r="J695" s="34"/>
      <c r="K695" s="40" t="str">
        <f t="shared" si="35"/>
        <v/>
      </c>
      <c r="L695" s="41" t="str">
        <f t="shared" si="34"/>
        <v/>
      </c>
    </row>
    <row r="696" spans="5:12" ht="16" x14ac:dyDescent="0.2">
      <c r="E696" s="30" t="s">
        <v>76</v>
      </c>
      <c r="H696" s="38" t="str">
        <f t="shared" si="33"/>
        <v/>
      </c>
      <c r="I696" s="34"/>
      <c r="J696" s="34"/>
      <c r="K696" s="40" t="str">
        <f t="shared" si="35"/>
        <v/>
      </c>
      <c r="L696" s="41" t="str">
        <f t="shared" si="34"/>
        <v/>
      </c>
    </row>
    <row r="697" spans="5:12" ht="16" x14ac:dyDescent="0.2">
      <c r="E697" s="30" t="s">
        <v>76</v>
      </c>
      <c r="H697" s="38" t="str">
        <f t="shared" si="33"/>
        <v/>
      </c>
      <c r="I697" s="34"/>
      <c r="J697" s="34"/>
      <c r="K697" s="40" t="str">
        <f t="shared" si="35"/>
        <v/>
      </c>
      <c r="L697" s="41" t="str">
        <f t="shared" si="34"/>
        <v/>
      </c>
    </row>
    <row r="698" spans="5:12" ht="16" x14ac:dyDescent="0.2">
      <c r="E698" s="30" t="s">
        <v>76</v>
      </c>
      <c r="H698" s="38" t="str">
        <f t="shared" si="33"/>
        <v/>
      </c>
      <c r="I698" s="34"/>
      <c r="J698" s="34"/>
      <c r="K698" s="40" t="str">
        <f t="shared" si="35"/>
        <v/>
      </c>
      <c r="L698" s="41" t="str">
        <f t="shared" si="34"/>
        <v/>
      </c>
    </row>
    <row r="699" spans="5:12" ht="16" x14ac:dyDescent="0.2">
      <c r="E699" s="30" t="s">
        <v>76</v>
      </c>
      <c r="H699" s="38" t="str">
        <f t="shared" si="33"/>
        <v/>
      </c>
      <c r="I699" s="34"/>
      <c r="J699" s="34"/>
      <c r="K699" s="40" t="str">
        <f t="shared" si="35"/>
        <v/>
      </c>
      <c r="L699" s="41" t="str">
        <f t="shared" si="34"/>
        <v/>
      </c>
    </row>
    <row r="700" spans="5:12" ht="16" x14ac:dyDescent="0.2">
      <c r="E700" s="30" t="s">
        <v>76</v>
      </c>
      <c r="H700" s="38" t="str">
        <f t="shared" si="33"/>
        <v/>
      </c>
      <c r="I700" s="34"/>
      <c r="J700" s="34"/>
      <c r="K700" s="40" t="str">
        <f t="shared" si="35"/>
        <v/>
      </c>
      <c r="L700" s="41" t="str">
        <f t="shared" si="34"/>
        <v/>
      </c>
    </row>
    <row r="701" spans="5:12" ht="16" x14ac:dyDescent="0.2">
      <c r="E701" s="30" t="s">
        <v>76</v>
      </c>
      <c r="H701" s="38" t="str">
        <f t="shared" si="33"/>
        <v/>
      </c>
      <c r="I701" s="34"/>
      <c r="J701" s="34"/>
      <c r="K701" s="40" t="str">
        <f t="shared" si="35"/>
        <v/>
      </c>
      <c r="L701" s="41" t="str">
        <f t="shared" si="34"/>
        <v/>
      </c>
    </row>
    <row r="702" spans="5:12" ht="16" x14ac:dyDescent="0.2">
      <c r="E702" s="30" t="s">
        <v>76</v>
      </c>
      <c r="H702" s="38" t="str">
        <f t="shared" si="33"/>
        <v/>
      </c>
      <c r="I702" s="34"/>
      <c r="J702" s="34"/>
      <c r="K702" s="40" t="str">
        <f t="shared" si="35"/>
        <v/>
      </c>
      <c r="L702" s="41" t="str">
        <f t="shared" si="34"/>
        <v/>
      </c>
    </row>
    <row r="703" spans="5:12" ht="16" x14ac:dyDescent="0.2">
      <c r="E703" s="30" t="s">
        <v>76</v>
      </c>
      <c r="H703" s="38" t="str">
        <f t="shared" si="33"/>
        <v/>
      </c>
      <c r="I703" s="34"/>
      <c r="J703" s="34"/>
      <c r="K703" s="40" t="str">
        <f t="shared" si="35"/>
        <v/>
      </c>
      <c r="L703" s="41" t="str">
        <f t="shared" si="34"/>
        <v/>
      </c>
    </row>
    <row r="704" spans="5:12" ht="16" x14ac:dyDescent="0.2">
      <c r="E704" s="30" t="s">
        <v>76</v>
      </c>
      <c r="H704" s="38" t="str">
        <f t="shared" si="33"/>
        <v/>
      </c>
      <c r="I704" s="34"/>
      <c r="J704" s="34"/>
      <c r="K704" s="40" t="str">
        <f t="shared" si="35"/>
        <v/>
      </c>
      <c r="L704" s="41" t="str">
        <f t="shared" si="34"/>
        <v/>
      </c>
    </row>
    <row r="705" spans="5:12" ht="16" x14ac:dyDescent="0.2">
      <c r="E705" s="30" t="s">
        <v>76</v>
      </c>
      <c r="H705" s="38" t="str">
        <f t="shared" si="33"/>
        <v/>
      </c>
      <c r="I705" s="34"/>
      <c r="J705" s="34"/>
      <c r="K705" s="40" t="str">
        <f t="shared" si="35"/>
        <v/>
      </c>
      <c r="L705" s="41" t="str">
        <f t="shared" si="34"/>
        <v/>
      </c>
    </row>
    <row r="706" spans="5:12" ht="16" x14ac:dyDescent="0.2">
      <c r="E706" s="30" t="s">
        <v>76</v>
      </c>
      <c r="H706" s="38" t="str">
        <f t="shared" si="33"/>
        <v/>
      </c>
      <c r="I706" s="34"/>
      <c r="J706" s="34"/>
      <c r="K706" s="40" t="str">
        <f t="shared" si="35"/>
        <v/>
      </c>
      <c r="L706" s="41" t="str">
        <f t="shared" si="34"/>
        <v/>
      </c>
    </row>
    <row r="707" spans="5:12" ht="16" x14ac:dyDescent="0.2">
      <c r="E707" s="30" t="s">
        <v>76</v>
      </c>
      <c r="H707" s="38" t="str">
        <f t="shared" si="33"/>
        <v/>
      </c>
      <c r="I707" s="34"/>
      <c r="J707" s="34"/>
      <c r="K707" s="40" t="str">
        <f t="shared" si="35"/>
        <v/>
      </c>
      <c r="L707" s="41" t="str">
        <f t="shared" si="34"/>
        <v/>
      </c>
    </row>
    <row r="708" spans="5:12" ht="16" x14ac:dyDescent="0.2">
      <c r="E708" s="30" t="s">
        <v>76</v>
      </c>
      <c r="H708" s="38" t="str">
        <f t="shared" si="33"/>
        <v/>
      </c>
      <c r="I708" s="34"/>
      <c r="J708" s="34"/>
      <c r="K708" s="40" t="str">
        <f t="shared" si="35"/>
        <v/>
      </c>
      <c r="L708" s="41" t="str">
        <f t="shared" si="34"/>
        <v/>
      </c>
    </row>
    <row r="709" spans="5:12" ht="16" x14ac:dyDescent="0.2">
      <c r="E709" s="30" t="s">
        <v>76</v>
      </c>
      <c r="H709" s="38" t="str">
        <f t="shared" si="33"/>
        <v/>
      </c>
      <c r="I709" s="34"/>
      <c r="J709" s="34"/>
      <c r="K709" s="40" t="str">
        <f t="shared" si="35"/>
        <v/>
      </c>
      <c r="L709" s="41" t="str">
        <f t="shared" si="34"/>
        <v/>
      </c>
    </row>
    <row r="710" spans="5:12" ht="16" x14ac:dyDescent="0.2">
      <c r="E710" s="30" t="s">
        <v>76</v>
      </c>
      <c r="H710" s="38" t="str">
        <f t="shared" si="33"/>
        <v/>
      </c>
      <c r="I710" s="34"/>
      <c r="J710" s="34"/>
      <c r="K710" s="40" t="str">
        <f t="shared" si="35"/>
        <v/>
      </c>
      <c r="L710" s="41" t="str">
        <f t="shared" si="34"/>
        <v/>
      </c>
    </row>
    <row r="711" spans="5:12" ht="16" x14ac:dyDescent="0.2">
      <c r="E711" s="30" t="s">
        <v>76</v>
      </c>
      <c r="H711" s="38" t="str">
        <f t="shared" ref="H711:H774" si="36">IF(OR(F711="",G711=""),"",G711+(F711*30))</f>
        <v/>
      </c>
      <c r="I711" s="34"/>
      <c r="J711" s="34"/>
      <c r="K711" s="40" t="str">
        <f t="shared" si="35"/>
        <v/>
      </c>
      <c r="L711" s="41" t="str">
        <f t="shared" ref="L711:L774" si="37">IF(K711="","",IF(K711&lt;1,"Debajo de la Meta",IF(K711&gt;1,"Encima de la Meta","Meta Alcanzada")))</f>
        <v/>
      </c>
    </row>
    <row r="712" spans="5:12" ht="16" x14ac:dyDescent="0.2">
      <c r="E712" s="30" t="s">
        <v>76</v>
      </c>
      <c r="H712" s="38" t="str">
        <f t="shared" si="36"/>
        <v/>
      </c>
      <c r="I712" s="34"/>
      <c r="J712" s="34"/>
      <c r="K712" s="40" t="str">
        <f t="shared" si="35"/>
        <v/>
      </c>
      <c r="L712" s="41" t="str">
        <f t="shared" si="37"/>
        <v/>
      </c>
    </row>
    <row r="713" spans="5:12" ht="16" x14ac:dyDescent="0.2">
      <c r="E713" s="30" t="s">
        <v>76</v>
      </c>
      <c r="H713" s="38" t="str">
        <f t="shared" si="36"/>
        <v/>
      </c>
      <c r="I713" s="34"/>
      <c r="J713" s="34"/>
      <c r="K713" s="40" t="str">
        <f t="shared" si="35"/>
        <v/>
      </c>
      <c r="L713" s="41" t="str">
        <f t="shared" si="37"/>
        <v/>
      </c>
    </row>
    <row r="714" spans="5:12" ht="16" x14ac:dyDescent="0.2">
      <c r="E714" s="30" t="s">
        <v>76</v>
      </c>
      <c r="H714" s="38" t="str">
        <f t="shared" si="36"/>
        <v/>
      </c>
      <c r="I714" s="34"/>
      <c r="J714" s="34"/>
      <c r="K714" s="40" t="str">
        <f t="shared" si="35"/>
        <v/>
      </c>
      <c r="L714" s="41" t="str">
        <f t="shared" si="37"/>
        <v/>
      </c>
    </row>
    <row r="715" spans="5:12" ht="16" x14ac:dyDescent="0.2">
      <c r="E715" s="30" t="s">
        <v>76</v>
      </c>
      <c r="H715" s="38" t="str">
        <f t="shared" si="36"/>
        <v/>
      </c>
      <c r="I715" s="34"/>
      <c r="J715" s="34"/>
      <c r="K715" s="40" t="str">
        <f t="shared" si="35"/>
        <v/>
      </c>
      <c r="L715" s="41" t="str">
        <f t="shared" si="37"/>
        <v/>
      </c>
    </row>
    <row r="716" spans="5:12" ht="16" x14ac:dyDescent="0.2">
      <c r="E716" s="30" t="s">
        <v>76</v>
      </c>
      <c r="H716" s="38" t="str">
        <f t="shared" si="36"/>
        <v/>
      </c>
      <c r="I716" s="34"/>
      <c r="J716" s="34"/>
      <c r="K716" s="40" t="str">
        <f t="shared" si="35"/>
        <v/>
      </c>
      <c r="L716" s="41" t="str">
        <f t="shared" si="37"/>
        <v/>
      </c>
    </row>
    <row r="717" spans="5:12" ht="16" x14ac:dyDescent="0.2">
      <c r="E717" s="30" t="s">
        <v>76</v>
      </c>
      <c r="H717" s="38" t="str">
        <f t="shared" si="36"/>
        <v/>
      </c>
      <c r="I717" s="34"/>
      <c r="J717" s="34"/>
      <c r="K717" s="40" t="str">
        <f t="shared" si="35"/>
        <v/>
      </c>
      <c r="L717" s="41" t="str">
        <f t="shared" si="37"/>
        <v/>
      </c>
    </row>
    <row r="718" spans="5:12" ht="16" x14ac:dyDescent="0.2">
      <c r="E718" s="30" t="s">
        <v>76</v>
      </c>
      <c r="H718" s="38" t="str">
        <f t="shared" si="36"/>
        <v/>
      </c>
      <c r="I718" s="34"/>
      <c r="J718" s="34"/>
      <c r="K718" s="40" t="str">
        <f t="shared" si="35"/>
        <v/>
      </c>
      <c r="L718" s="41" t="str">
        <f t="shared" si="37"/>
        <v/>
      </c>
    </row>
    <row r="719" spans="5:12" ht="16" x14ac:dyDescent="0.2">
      <c r="E719" s="30" t="s">
        <v>76</v>
      </c>
      <c r="H719" s="38" t="str">
        <f t="shared" si="36"/>
        <v/>
      </c>
      <c r="I719" s="34"/>
      <c r="J719" s="34"/>
      <c r="K719" s="40" t="str">
        <f t="shared" si="35"/>
        <v/>
      </c>
      <c r="L719" s="41" t="str">
        <f t="shared" si="37"/>
        <v/>
      </c>
    </row>
    <row r="720" spans="5:12" ht="16" x14ac:dyDescent="0.2">
      <c r="E720" s="30" t="s">
        <v>76</v>
      </c>
      <c r="H720" s="38" t="str">
        <f t="shared" si="36"/>
        <v/>
      </c>
      <c r="I720" s="34"/>
      <c r="J720" s="34"/>
      <c r="K720" s="40" t="str">
        <f t="shared" ref="K720:K783" si="38">IF(OR(E720="",I720="",J720=""),"",IF(E720="cuanto más pequeño mejor",I720/J720,J720/I720))</f>
        <v/>
      </c>
      <c r="L720" s="41" t="str">
        <f t="shared" si="37"/>
        <v/>
      </c>
    </row>
    <row r="721" spans="5:12" ht="16" x14ac:dyDescent="0.2">
      <c r="E721" s="30" t="s">
        <v>76</v>
      </c>
      <c r="H721" s="38" t="str">
        <f t="shared" si="36"/>
        <v/>
      </c>
      <c r="I721" s="34"/>
      <c r="J721" s="34"/>
      <c r="K721" s="40" t="str">
        <f t="shared" si="38"/>
        <v/>
      </c>
      <c r="L721" s="41" t="str">
        <f t="shared" si="37"/>
        <v/>
      </c>
    </row>
    <row r="722" spans="5:12" ht="16" x14ac:dyDescent="0.2">
      <c r="E722" s="30" t="s">
        <v>76</v>
      </c>
      <c r="H722" s="38" t="str">
        <f t="shared" si="36"/>
        <v/>
      </c>
      <c r="I722" s="34"/>
      <c r="J722" s="34"/>
      <c r="K722" s="40" t="str">
        <f t="shared" si="38"/>
        <v/>
      </c>
      <c r="L722" s="41" t="str">
        <f t="shared" si="37"/>
        <v/>
      </c>
    </row>
    <row r="723" spans="5:12" ht="16" x14ac:dyDescent="0.2">
      <c r="E723" s="30" t="s">
        <v>76</v>
      </c>
      <c r="H723" s="38" t="str">
        <f t="shared" si="36"/>
        <v/>
      </c>
      <c r="I723" s="34"/>
      <c r="J723" s="34"/>
      <c r="K723" s="40" t="str">
        <f t="shared" si="38"/>
        <v/>
      </c>
      <c r="L723" s="41" t="str">
        <f t="shared" si="37"/>
        <v/>
      </c>
    </row>
    <row r="724" spans="5:12" ht="16" x14ac:dyDescent="0.2">
      <c r="E724" s="30" t="s">
        <v>76</v>
      </c>
      <c r="H724" s="38" t="str">
        <f t="shared" si="36"/>
        <v/>
      </c>
      <c r="I724" s="34"/>
      <c r="J724" s="34"/>
      <c r="K724" s="40" t="str">
        <f t="shared" si="38"/>
        <v/>
      </c>
      <c r="L724" s="41" t="str">
        <f t="shared" si="37"/>
        <v/>
      </c>
    </row>
    <row r="725" spans="5:12" ht="16" x14ac:dyDescent="0.2">
      <c r="E725" s="30" t="s">
        <v>76</v>
      </c>
      <c r="H725" s="38" t="str">
        <f t="shared" si="36"/>
        <v/>
      </c>
      <c r="I725" s="34"/>
      <c r="J725" s="34"/>
      <c r="K725" s="40" t="str">
        <f t="shared" si="38"/>
        <v/>
      </c>
      <c r="L725" s="41" t="str">
        <f t="shared" si="37"/>
        <v/>
      </c>
    </row>
    <row r="726" spans="5:12" ht="16" x14ac:dyDescent="0.2">
      <c r="E726" s="30" t="s">
        <v>76</v>
      </c>
      <c r="H726" s="38" t="str">
        <f t="shared" si="36"/>
        <v/>
      </c>
      <c r="I726" s="34"/>
      <c r="J726" s="34"/>
      <c r="K726" s="40" t="str">
        <f t="shared" si="38"/>
        <v/>
      </c>
      <c r="L726" s="41" t="str">
        <f t="shared" si="37"/>
        <v/>
      </c>
    </row>
    <row r="727" spans="5:12" ht="16" x14ac:dyDescent="0.2">
      <c r="E727" s="30" t="s">
        <v>76</v>
      </c>
      <c r="H727" s="38" t="str">
        <f t="shared" si="36"/>
        <v/>
      </c>
      <c r="I727" s="34"/>
      <c r="J727" s="34"/>
      <c r="K727" s="40" t="str">
        <f t="shared" si="38"/>
        <v/>
      </c>
      <c r="L727" s="41" t="str">
        <f t="shared" si="37"/>
        <v/>
      </c>
    </row>
    <row r="728" spans="5:12" ht="16" x14ac:dyDescent="0.2">
      <c r="E728" s="30" t="s">
        <v>76</v>
      </c>
      <c r="H728" s="38" t="str">
        <f t="shared" si="36"/>
        <v/>
      </c>
      <c r="I728" s="34"/>
      <c r="J728" s="34"/>
      <c r="K728" s="40" t="str">
        <f t="shared" si="38"/>
        <v/>
      </c>
      <c r="L728" s="41" t="str">
        <f t="shared" si="37"/>
        <v/>
      </c>
    </row>
    <row r="729" spans="5:12" ht="16" x14ac:dyDescent="0.2">
      <c r="E729" s="30" t="s">
        <v>76</v>
      </c>
      <c r="H729" s="38" t="str">
        <f t="shared" si="36"/>
        <v/>
      </c>
      <c r="I729" s="34"/>
      <c r="J729" s="34"/>
      <c r="K729" s="40" t="str">
        <f t="shared" si="38"/>
        <v/>
      </c>
      <c r="L729" s="41" t="str">
        <f t="shared" si="37"/>
        <v/>
      </c>
    </row>
    <row r="730" spans="5:12" ht="16" x14ac:dyDescent="0.2">
      <c r="E730" s="30" t="s">
        <v>76</v>
      </c>
      <c r="H730" s="38" t="str">
        <f t="shared" si="36"/>
        <v/>
      </c>
      <c r="I730" s="34"/>
      <c r="J730" s="34"/>
      <c r="K730" s="40" t="str">
        <f t="shared" si="38"/>
        <v/>
      </c>
      <c r="L730" s="41" t="str">
        <f t="shared" si="37"/>
        <v/>
      </c>
    </row>
    <row r="731" spans="5:12" ht="16" x14ac:dyDescent="0.2">
      <c r="E731" s="30" t="s">
        <v>76</v>
      </c>
      <c r="H731" s="38" t="str">
        <f t="shared" si="36"/>
        <v/>
      </c>
      <c r="I731" s="34"/>
      <c r="J731" s="34"/>
      <c r="K731" s="40" t="str">
        <f t="shared" si="38"/>
        <v/>
      </c>
      <c r="L731" s="41" t="str">
        <f t="shared" si="37"/>
        <v/>
      </c>
    </row>
    <row r="732" spans="5:12" ht="16" x14ac:dyDescent="0.2">
      <c r="E732" s="30" t="s">
        <v>76</v>
      </c>
      <c r="H732" s="38" t="str">
        <f t="shared" si="36"/>
        <v/>
      </c>
      <c r="I732" s="34"/>
      <c r="J732" s="34"/>
      <c r="K732" s="40" t="str">
        <f t="shared" si="38"/>
        <v/>
      </c>
      <c r="L732" s="41" t="str">
        <f t="shared" si="37"/>
        <v/>
      </c>
    </row>
    <row r="733" spans="5:12" ht="16" x14ac:dyDescent="0.2">
      <c r="E733" s="30" t="s">
        <v>76</v>
      </c>
      <c r="H733" s="38" t="str">
        <f t="shared" si="36"/>
        <v/>
      </c>
      <c r="I733" s="34"/>
      <c r="J733" s="34"/>
      <c r="K733" s="40" t="str">
        <f t="shared" si="38"/>
        <v/>
      </c>
      <c r="L733" s="41" t="str">
        <f t="shared" si="37"/>
        <v/>
      </c>
    </row>
    <row r="734" spans="5:12" ht="16" x14ac:dyDescent="0.2">
      <c r="E734" s="30" t="s">
        <v>76</v>
      </c>
      <c r="H734" s="38" t="str">
        <f t="shared" si="36"/>
        <v/>
      </c>
      <c r="I734" s="34"/>
      <c r="J734" s="34"/>
      <c r="K734" s="40" t="str">
        <f t="shared" si="38"/>
        <v/>
      </c>
      <c r="L734" s="41" t="str">
        <f t="shared" si="37"/>
        <v/>
      </c>
    </row>
    <row r="735" spans="5:12" ht="16" x14ac:dyDescent="0.2">
      <c r="E735" s="30" t="s">
        <v>76</v>
      </c>
      <c r="H735" s="38" t="str">
        <f t="shared" si="36"/>
        <v/>
      </c>
      <c r="I735" s="34"/>
      <c r="J735" s="34"/>
      <c r="K735" s="40" t="str">
        <f t="shared" si="38"/>
        <v/>
      </c>
      <c r="L735" s="41" t="str">
        <f t="shared" si="37"/>
        <v/>
      </c>
    </row>
    <row r="736" spans="5:12" ht="16" x14ac:dyDescent="0.2">
      <c r="E736" s="30" t="s">
        <v>76</v>
      </c>
      <c r="H736" s="38" t="str">
        <f t="shared" si="36"/>
        <v/>
      </c>
      <c r="I736" s="34"/>
      <c r="J736" s="34"/>
      <c r="K736" s="40" t="str">
        <f t="shared" si="38"/>
        <v/>
      </c>
      <c r="L736" s="41" t="str">
        <f t="shared" si="37"/>
        <v/>
      </c>
    </row>
    <row r="737" spans="5:12" ht="16" x14ac:dyDescent="0.2">
      <c r="E737" s="30" t="s">
        <v>76</v>
      </c>
      <c r="H737" s="38" t="str">
        <f t="shared" si="36"/>
        <v/>
      </c>
      <c r="I737" s="34"/>
      <c r="J737" s="34"/>
      <c r="K737" s="40" t="str">
        <f t="shared" si="38"/>
        <v/>
      </c>
      <c r="L737" s="41" t="str">
        <f t="shared" si="37"/>
        <v/>
      </c>
    </row>
    <row r="738" spans="5:12" ht="16" x14ac:dyDescent="0.2">
      <c r="E738" s="30" t="s">
        <v>76</v>
      </c>
      <c r="H738" s="38" t="str">
        <f t="shared" si="36"/>
        <v/>
      </c>
      <c r="I738" s="34"/>
      <c r="J738" s="34"/>
      <c r="K738" s="40" t="str">
        <f t="shared" si="38"/>
        <v/>
      </c>
      <c r="L738" s="41" t="str">
        <f t="shared" si="37"/>
        <v/>
      </c>
    </row>
    <row r="739" spans="5:12" ht="16" x14ac:dyDescent="0.2">
      <c r="E739" s="30" t="s">
        <v>76</v>
      </c>
      <c r="H739" s="38" t="str">
        <f t="shared" si="36"/>
        <v/>
      </c>
      <c r="I739" s="34"/>
      <c r="J739" s="34"/>
      <c r="K739" s="40" t="str">
        <f t="shared" si="38"/>
        <v/>
      </c>
      <c r="L739" s="41" t="str">
        <f t="shared" si="37"/>
        <v/>
      </c>
    </row>
    <row r="740" spans="5:12" ht="16" x14ac:dyDescent="0.2">
      <c r="E740" s="30" t="s">
        <v>76</v>
      </c>
      <c r="H740" s="38" t="str">
        <f t="shared" si="36"/>
        <v/>
      </c>
      <c r="I740" s="34"/>
      <c r="J740" s="34"/>
      <c r="K740" s="40" t="str">
        <f t="shared" si="38"/>
        <v/>
      </c>
      <c r="L740" s="41" t="str">
        <f t="shared" si="37"/>
        <v/>
      </c>
    </row>
    <row r="741" spans="5:12" ht="16" x14ac:dyDescent="0.2">
      <c r="E741" s="30" t="s">
        <v>76</v>
      </c>
      <c r="H741" s="38" t="str">
        <f t="shared" si="36"/>
        <v/>
      </c>
      <c r="I741" s="34"/>
      <c r="J741" s="34"/>
      <c r="K741" s="40" t="str">
        <f t="shared" si="38"/>
        <v/>
      </c>
      <c r="L741" s="41" t="str">
        <f t="shared" si="37"/>
        <v/>
      </c>
    </row>
    <row r="742" spans="5:12" ht="16" x14ac:dyDescent="0.2">
      <c r="E742" s="30" t="s">
        <v>76</v>
      </c>
      <c r="H742" s="38" t="str">
        <f t="shared" si="36"/>
        <v/>
      </c>
      <c r="I742" s="34"/>
      <c r="J742" s="34"/>
      <c r="K742" s="40" t="str">
        <f t="shared" si="38"/>
        <v/>
      </c>
      <c r="L742" s="41" t="str">
        <f t="shared" si="37"/>
        <v/>
      </c>
    </row>
    <row r="743" spans="5:12" ht="16" x14ac:dyDescent="0.2">
      <c r="E743" s="30" t="s">
        <v>76</v>
      </c>
      <c r="H743" s="38" t="str">
        <f t="shared" si="36"/>
        <v/>
      </c>
      <c r="I743" s="34"/>
      <c r="J743" s="34"/>
      <c r="K743" s="40" t="str">
        <f t="shared" si="38"/>
        <v/>
      </c>
      <c r="L743" s="41" t="str">
        <f t="shared" si="37"/>
        <v/>
      </c>
    </row>
    <row r="744" spans="5:12" ht="16" x14ac:dyDescent="0.2">
      <c r="E744" s="30" t="s">
        <v>76</v>
      </c>
      <c r="H744" s="38" t="str">
        <f t="shared" si="36"/>
        <v/>
      </c>
      <c r="I744" s="34"/>
      <c r="J744" s="34"/>
      <c r="K744" s="40" t="str">
        <f t="shared" si="38"/>
        <v/>
      </c>
      <c r="L744" s="41" t="str">
        <f t="shared" si="37"/>
        <v/>
      </c>
    </row>
    <row r="745" spans="5:12" ht="16" x14ac:dyDescent="0.2">
      <c r="E745" s="30" t="s">
        <v>76</v>
      </c>
      <c r="H745" s="38" t="str">
        <f t="shared" si="36"/>
        <v/>
      </c>
      <c r="I745" s="34"/>
      <c r="J745" s="34"/>
      <c r="K745" s="40" t="str">
        <f t="shared" si="38"/>
        <v/>
      </c>
      <c r="L745" s="41" t="str">
        <f t="shared" si="37"/>
        <v/>
      </c>
    </row>
    <row r="746" spans="5:12" ht="16" x14ac:dyDescent="0.2">
      <c r="E746" s="30" t="s">
        <v>76</v>
      </c>
      <c r="H746" s="38" t="str">
        <f t="shared" si="36"/>
        <v/>
      </c>
      <c r="I746" s="34"/>
      <c r="J746" s="34"/>
      <c r="K746" s="40" t="str">
        <f t="shared" si="38"/>
        <v/>
      </c>
      <c r="L746" s="41" t="str">
        <f t="shared" si="37"/>
        <v/>
      </c>
    </row>
    <row r="747" spans="5:12" ht="16" x14ac:dyDescent="0.2">
      <c r="E747" s="30" t="s">
        <v>76</v>
      </c>
      <c r="H747" s="38" t="str">
        <f t="shared" si="36"/>
        <v/>
      </c>
      <c r="I747" s="34"/>
      <c r="J747" s="34"/>
      <c r="K747" s="40" t="str">
        <f t="shared" si="38"/>
        <v/>
      </c>
      <c r="L747" s="41" t="str">
        <f t="shared" si="37"/>
        <v/>
      </c>
    </row>
    <row r="748" spans="5:12" ht="16" x14ac:dyDescent="0.2">
      <c r="E748" s="30" t="s">
        <v>76</v>
      </c>
      <c r="H748" s="38" t="str">
        <f t="shared" si="36"/>
        <v/>
      </c>
      <c r="I748" s="34"/>
      <c r="J748" s="34"/>
      <c r="K748" s="40" t="str">
        <f t="shared" si="38"/>
        <v/>
      </c>
      <c r="L748" s="41" t="str">
        <f t="shared" si="37"/>
        <v/>
      </c>
    </row>
    <row r="749" spans="5:12" ht="16" x14ac:dyDescent="0.2">
      <c r="E749" s="30" t="s">
        <v>76</v>
      </c>
      <c r="H749" s="38" t="str">
        <f t="shared" si="36"/>
        <v/>
      </c>
      <c r="I749" s="34"/>
      <c r="J749" s="34"/>
      <c r="K749" s="40" t="str">
        <f t="shared" si="38"/>
        <v/>
      </c>
      <c r="L749" s="41" t="str">
        <f t="shared" si="37"/>
        <v/>
      </c>
    </row>
    <row r="750" spans="5:12" ht="16" x14ac:dyDescent="0.2">
      <c r="E750" s="30" t="s">
        <v>76</v>
      </c>
      <c r="H750" s="38" t="str">
        <f t="shared" si="36"/>
        <v/>
      </c>
      <c r="I750" s="34"/>
      <c r="J750" s="34"/>
      <c r="K750" s="40" t="str">
        <f t="shared" si="38"/>
        <v/>
      </c>
      <c r="L750" s="41" t="str">
        <f t="shared" si="37"/>
        <v/>
      </c>
    </row>
    <row r="751" spans="5:12" ht="16" x14ac:dyDescent="0.2">
      <c r="E751" s="30" t="s">
        <v>76</v>
      </c>
      <c r="H751" s="38" t="str">
        <f t="shared" si="36"/>
        <v/>
      </c>
      <c r="I751" s="34"/>
      <c r="J751" s="34"/>
      <c r="K751" s="40" t="str">
        <f t="shared" si="38"/>
        <v/>
      </c>
      <c r="L751" s="41" t="str">
        <f t="shared" si="37"/>
        <v/>
      </c>
    </row>
    <row r="752" spans="5:12" ht="16" x14ac:dyDescent="0.2">
      <c r="E752" s="30" t="s">
        <v>76</v>
      </c>
      <c r="H752" s="38" t="str">
        <f t="shared" si="36"/>
        <v/>
      </c>
      <c r="I752" s="34"/>
      <c r="J752" s="34"/>
      <c r="K752" s="40" t="str">
        <f t="shared" si="38"/>
        <v/>
      </c>
      <c r="L752" s="41" t="str">
        <f t="shared" si="37"/>
        <v/>
      </c>
    </row>
    <row r="753" spans="5:12" ht="16" x14ac:dyDescent="0.2">
      <c r="E753" s="30" t="s">
        <v>76</v>
      </c>
      <c r="H753" s="38" t="str">
        <f t="shared" si="36"/>
        <v/>
      </c>
      <c r="I753" s="34"/>
      <c r="J753" s="34"/>
      <c r="K753" s="40" t="str">
        <f t="shared" si="38"/>
        <v/>
      </c>
      <c r="L753" s="41" t="str">
        <f t="shared" si="37"/>
        <v/>
      </c>
    </row>
    <row r="754" spans="5:12" ht="16" x14ac:dyDescent="0.2">
      <c r="E754" s="30" t="s">
        <v>76</v>
      </c>
      <c r="H754" s="38" t="str">
        <f t="shared" si="36"/>
        <v/>
      </c>
      <c r="I754" s="34"/>
      <c r="J754" s="34"/>
      <c r="K754" s="40" t="str">
        <f t="shared" si="38"/>
        <v/>
      </c>
      <c r="L754" s="41" t="str">
        <f t="shared" si="37"/>
        <v/>
      </c>
    </row>
    <row r="755" spans="5:12" ht="16" x14ac:dyDescent="0.2">
      <c r="E755" s="30" t="s">
        <v>76</v>
      </c>
      <c r="H755" s="38" t="str">
        <f t="shared" si="36"/>
        <v/>
      </c>
      <c r="I755" s="34"/>
      <c r="J755" s="34"/>
      <c r="K755" s="40" t="str">
        <f t="shared" si="38"/>
        <v/>
      </c>
      <c r="L755" s="41" t="str">
        <f t="shared" si="37"/>
        <v/>
      </c>
    </row>
    <row r="756" spans="5:12" ht="16" x14ac:dyDescent="0.2">
      <c r="E756" s="30" t="s">
        <v>76</v>
      </c>
      <c r="H756" s="38" t="str">
        <f t="shared" si="36"/>
        <v/>
      </c>
      <c r="I756" s="34"/>
      <c r="J756" s="34"/>
      <c r="K756" s="40" t="str">
        <f t="shared" si="38"/>
        <v/>
      </c>
      <c r="L756" s="41" t="str">
        <f t="shared" si="37"/>
        <v/>
      </c>
    </row>
    <row r="757" spans="5:12" ht="16" x14ac:dyDescent="0.2">
      <c r="E757" s="30" t="s">
        <v>76</v>
      </c>
      <c r="H757" s="38" t="str">
        <f t="shared" si="36"/>
        <v/>
      </c>
      <c r="I757" s="34"/>
      <c r="J757" s="34"/>
      <c r="K757" s="40" t="str">
        <f t="shared" si="38"/>
        <v/>
      </c>
      <c r="L757" s="41" t="str">
        <f t="shared" si="37"/>
        <v/>
      </c>
    </row>
    <row r="758" spans="5:12" ht="16" x14ac:dyDescent="0.2">
      <c r="E758" s="30" t="s">
        <v>76</v>
      </c>
      <c r="H758" s="38" t="str">
        <f t="shared" si="36"/>
        <v/>
      </c>
      <c r="I758" s="34"/>
      <c r="J758" s="34"/>
      <c r="K758" s="40" t="str">
        <f t="shared" si="38"/>
        <v/>
      </c>
      <c r="L758" s="41" t="str">
        <f t="shared" si="37"/>
        <v/>
      </c>
    </row>
    <row r="759" spans="5:12" ht="16" x14ac:dyDescent="0.2">
      <c r="E759" s="30" t="s">
        <v>76</v>
      </c>
      <c r="H759" s="38" t="str">
        <f t="shared" si="36"/>
        <v/>
      </c>
      <c r="I759" s="34"/>
      <c r="J759" s="34"/>
      <c r="K759" s="40" t="str">
        <f t="shared" si="38"/>
        <v/>
      </c>
      <c r="L759" s="41" t="str">
        <f t="shared" si="37"/>
        <v/>
      </c>
    </row>
    <row r="760" spans="5:12" ht="16" x14ac:dyDescent="0.2">
      <c r="E760" s="30" t="s">
        <v>76</v>
      </c>
      <c r="H760" s="38" t="str">
        <f t="shared" si="36"/>
        <v/>
      </c>
      <c r="I760" s="34"/>
      <c r="J760" s="34"/>
      <c r="K760" s="40" t="str">
        <f t="shared" si="38"/>
        <v/>
      </c>
      <c r="L760" s="41" t="str">
        <f t="shared" si="37"/>
        <v/>
      </c>
    </row>
    <row r="761" spans="5:12" ht="16" x14ac:dyDescent="0.2">
      <c r="E761" s="30" t="s">
        <v>76</v>
      </c>
      <c r="H761" s="38" t="str">
        <f t="shared" si="36"/>
        <v/>
      </c>
      <c r="I761" s="34"/>
      <c r="J761" s="34"/>
      <c r="K761" s="40" t="str">
        <f t="shared" si="38"/>
        <v/>
      </c>
      <c r="L761" s="41" t="str">
        <f t="shared" si="37"/>
        <v/>
      </c>
    </row>
    <row r="762" spans="5:12" ht="16" x14ac:dyDescent="0.2">
      <c r="E762" s="30" t="s">
        <v>76</v>
      </c>
      <c r="H762" s="38" t="str">
        <f t="shared" si="36"/>
        <v/>
      </c>
      <c r="I762" s="34"/>
      <c r="J762" s="34"/>
      <c r="K762" s="40" t="str">
        <f t="shared" si="38"/>
        <v/>
      </c>
      <c r="L762" s="41" t="str">
        <f t="shared" si="37"/>
        <v/>
      </c>
    </row>
    <row r="763" spans="5:12" ht="16" x14ac:dyDescent="0.2">
      <c r="E763" s="30" t="s">
        <v>76</v>
      </c>
      <c r="H763" s="38" t="str">
        <f t="shared" si="36"/>
        <v/>
      </c>
      <c r="I763" s="34"/>
      <c r="J763" s="34"/>
      <c r="K763" s="40" t="str">
        <f t="shared" si="38"/>
        <v/>
      </c>
      <c r="L763" s="41" t="str">
        <f t="shared" si="37"/>
        <v/>
      </c>
    </row>
    <row r="764" spans="5:12" ht="16" x14ac:dyDescent="0.2">
      <c r="E764" s="30" t="s">
        <v>76</v>
      </c>
      <c r="H764" s="38" t="str">
        <f t="shared" si="36"/>
        <v/>
      </c>
      <c r="I764" s="34"/>
      <c r="J764" s="34"/>
      <c r="K764" s="40" t="str">
        <f t="shared" si="38"/>
        <v/>
      </c>
      <c r="L764" s="41" t="str">
        <f t="shared" si="37"/>
        <v/>
      </c>
    </row>
    <row r="765" spans="5:12" ht="16" x14ac:dyDescent="0.2">
      <c r="E765" s="30" t="s">
        <v>76</v>
      </c>
      <c r="H765" s="38" t="str">
        <f t="shared" si="36"/>
        <v/>
      </c>
      <c r="I765" s="34"/>
      <c r="J765" s="34"/>
      <c r="K765" s="40" t="str">
        <f t="shared" si="38"/>
        <v/>
      </c>
      <c r="L765" s="41" t="str">
        <f t="shared" si="37"/>
        <v/>
      </c>
    </row>
    <row r="766" spans="5:12" ht="16" x14ac:dyDescent="0.2">
      <c r="E766" s="30" t="s">
        <v>76</v>
      </c>
      <c r="H766" s="38" t="str">
        <f t="shared" si="36"/>
        <v/>
      </c>
      <c r="I766" s="34"/>
      <c r="J766" s="34"/>
      <c r="K766" s="40" t="str">
        <f t="shared" si="38"/>
        <v/>
      </c>
      <c r="L766" s="41" t="str">
        <f t="shared" si="37"/>
        <v/>
      </c>
    </row>
    <row r="767" spans="5:12" ht="16" x14ac:dyDescent="0.2">
      <c r="E767" s="30" t="s">
        <v>76</v>
      </c>
      <c r="H767" s="38" t="str">
        <f t="shared" si="36"/>
        <v/>
      </c>
      <c r="I767" s="34"/>
      <c r="J767" s="34"/>
      <c r="K767" s="40" t="str">
        <f t="shared" si="38"/>
        <v/>
      </c>
      <c r="L767" s="41" t="str">
        <f t="shared" si="37"/>
        <v/>
      </c>
    </row>
    <row r="768" spans="5:12" ht="16" x14ac:dyDescent="0.2">
      <c r="E768" s="30" t="s">
        <v>76</v>
      </c>
      <c r="H768" s="38" t="str">
        <f t="shared" si="36"/>
        <v/>
      </c>
      <c r="I768" s="34"/>
      <c r="J768" s="34"/>
      <c r="K768" s="40" t="str">
        <f t="shared" si="38"/>
        <v/>
      </c>
      <c r="L768" s="41" t="str">
        <f t="shared" si="37"/>
        <v/>
      </c>
    </row>
    <row r="769" spans="5:12" ht="16" x14ac:dyDescent="0.2">
      <c r="E769" s="30" t="s">
        <v>76</v>
      </c>
      <c r="H769" s="38" t="str">
        <f t="shared" si="36"/>
        <v/>
      </c>
      <c r="I769" s="34"/>
      <c r="J769" s="34"/>
      <c r="K769" s="40" t="str">
        <f t="shared" si="38"/>
        <v/>
      </c>
      <c r="L769" s="41" t="str">
        <f t="shared" si="37"/>
        <v/>
      </c>
    </row>
    <row r="770" spans="5:12" ht="16" x14ac:dyDescent="0.2">
      <c r="E770" s="30" t="s">
        <v>76</v>
      </c>
      <c r="H770" s="38" t="str">
        <f t="shared" si="36"/>
        <v/>
      </c>
      <c r="I770" s="34"/>
      <c r="J770" s="34"/>
      <c r="K770" s="40" t="str">
        <f t="shared" si="38"/>
        <v/>
      </c>
      <c r="L770" s="41" t="str">
        <f t="shared" si="37"/>
        <v/>
      </c>
    </row>
    <row r="771" spans="5:12" ht="16" x14ac:dyDescent="0.2">
      <c r="E771" s="30" t="s">
        <v>76</v>
      </c>
      <c r="H771" s="38" t="str">
        <f t="shared" si="36"/>
        <v/>
      </c>
      <c r="I771" s="34"/>
      <c r="J771" s="34"/>
      <c r="K771" s="40" t="str">
        <f t="shared" si="38"/>
        <v/>
      </c>
      <c r="L771" s="41" t="str">
        <f t="shared" si="37"/>
        <v/>
      </c>
    </row>
    <row r="772" spans="5:12" ht="16" x14ac:dyDescent="0.2">
      <c r="E772" s="30" t="s">
        <v>76</v>
      </c>
      <c r="H772" s="38" t="str">
        <f t="shared" si="36"/>
        <v/>
      </c>
      <c r="I772" s="34"/>
      <c r="J772" s="34"/>
      <c r="K772" s="40" t="str">
        <f t="shared" si="38"/>
        <v/>
      </c>
      <c r="L772" s="41" t="str">
        <f t="shared" si="37"/>
        <v/>
      </c>
    </row>
    <row r="773" spans="5:12" ht="16" x14ac:dyDescent="0.2">
      <c r="E773" s="30" t="s">
        <v>76</v>
      </c>
      <c r="H773" s="38" t="str">
        <f t="shared" si="36"/>
        <v/>
      </c>
      <c r="I773" s="34"/>
      <c r="J773" s="34"/>
      <c r="K773" s="40" t="str">
        <f t="shared" si="38"/>
        <v/>
      </c>
      <c r="L773" s="41" t="str">
        <f t="shared" si="37"/>
        <v/>
      </c>
    </row>
    <row r="774" spans="5:12" ht="16" x14ac:dyDescent="0.2">
      <c r="E774" s="30" t="s">
        <v>76</v>
      </c>
      <c r="H774" s="38" t="str">
        <f t="shared" si="36"/>
        <v/>
      </c>
      <c r="I774" s="34"/>
      <c r="J774" s="34"/>
      <c r="K774" s="40" t="str">
        <f t="shared" si="38"/>
        <v/>
      </c>
      <c r="L774" s="41" t="str">
        <f t="shared" si="37"/>
        <v/>
      </c>
    </row>
    <row r="775" spans="5:12" ht="16" x14ac:dyDescent="0.2">
      <c r="E775" s="30" t="s">
        <v>76</v>
      </c>
      <c r="H775" s="38" t="str">
        <f t="shared" ref="H775:H838" si="39">IF(OR(F775="",G775=""),"",G775+(F775*30))</f>
        <v/>
      </c>
      <c r="I775" s="34"/>
      <c r="J775" s="34"/>
      <c r="K775" s="40" t="str">
        <f t="shared" si="38"/>
        <v/>
      </c>
      <c r="L775" s="41" t="str">
        <f t="shared" ref="L775:L838" si="40">IF(K775="","",IF(K775&lt;1,"Debajo de la Meta",IF(K775&gt;1,"Encima de la Meta","Meta Alcanzada")))</f>
        <v/>
      </c>
    </row>
    <row r="776" spans="5:12" ht="16" x14ac:dyDescent="0.2">
      <c r="E776" s="30" t="s">
        <v>76</v>
      </c>
      <c r="H776" s="38" t="str">
        <f t="shared" si="39"/>
        <v/>
      </c>
      <c r="I776" s="34"/>
      <c r="J776" s="34"/>
      <c r="K776" s="40" t="str">
        <f t="shared" si="38"/>
        <v/>
      </c>
      <c r="L776" s="41" t="str">
        <f t="shared" si="40"/>
        <v/>
      </c>
    </row>
    <row r="777" spans="5:12" ht="16" x14ac:dyDescent="0.2">
      <c r="E777" s="30" t="s">
        <v>76</v>
      </c>
      <c r="H777" s="38" t="str">
        <f t="shared" si="39"/>
        <v/>
      </c>
      <c r="I777" s="34"/>
      <c r="J777" s="34"/>
      <c r="K777" s="40" t="str">
        <f t="shared" si="38"/>
        <v/>
      </c>
      <c r="L777" s="41" t="str">
        <f t="shared" si="40"/>
        <v/>
      </c>
    </row>
    <row r="778" spans="5:12" ht="16" x14ac:dyDescent="0.2">
      <c r="E778" s="30" t="s">
        <v>76</v>
      </c>
      <c r="H778" s="38" t="str">
        <f t="shared" si="39"/>
        <v/>
      </c>
      <c r="I778" s="34"/>
      <c r="J778" s="34"/>
      <c r="K778" s="40" t="str">
        <f t="shared" si="38"/>
        <v/>
      </c>
      <c r="L778" s="41" t="str">
        <f t="shared" si="40"/>
        <v/>
      </c>
    </row>
    <row r="779" spans="5:12" ht="16" x14ac:dyDescent="0.2">
      <c r="E779" s="30" t="s">
        <v>76</v>
      </c>
      <c r="H779" s="38" t="str">
        <f t="shared" si="39"/>
        <v/>
      </c>
      <c r="I779" s="34"/>
      <c r="J779" s="34"/>
      <c r="K779" s="40" t="str">
        <f t="shared" si="38"/>
        <v/>
      </c>
      <c r="L779" s="41" t="str">
        <f t="shared" si="40"/>
        <v/>
      </c>
    </row>
    <row r="780" spans="5:12" ht="16" x14ac:dyDescent="0.2">
      <c r="E780" s="30" t="s">
        <v>76</v>
      </c>
      <c r="H780" s="38" t="str">
        <f t="shared" si="39"/>
        <v/>
      </c>
      <c r="I780" s="34"/>
      <c r="J780" s="34"/>
      <c r="K780" s="40" t="str">
        <f t="shared" si="38"/>
        <v/>
      </c>
      <c r="L780" s="41" t="str">
        <f t="shared" si="40"/>
        <v/>
      </c>
    </row>
    <row r="781" spans="5:12" ht="16" x14ac:dyDescent="0.2">
      <c r="E781" s="30" t="s">
        <v>76</v>
      </c>
      <c r="H781" s="38" t="str">
        <f t="shared" si="39"/>
        <v/>
      </c>
      <c r="I781" s="34"/>
      <c r="J781" s="34"/>
      <c r="K781" s="40" t="str">
        <f t="shared" si="38"/>
        <v/>
      </c>
      <c r="L781" s="41" t="str">
        <f t="shared" si="40"/>
        <v/>
      </c>
    </row>
    <row r="782" spans="5:12" ht="16" x14ac:dyDescent="0.2">
      <c r="E782" s="30" t="s">
        <v>76</v>
      </c>
      <c r="H782" s="38" t="str">
        <f t="shared" si="39"/>
        <v/>
      </c>
      <c r="I782" s="34"/>
      <c r="J782" s="34"/>
      <c r="K782" s="40" t="str">
        <f t="shared" si="38"/>
        <v/>
      </c>
      <c r="L782" s="41" t="str">
        <f t="shared" si="40"/>
        <v/>
      </c>
    </row>
    <row r="783" spans="5:12" ht="16" x14ac:dyDescent="0.2">
      <c r="E783" s="30" t="s">
        <v>76</v>
      </c>
      <c r="H783" s="38" t="str">
        <f t="shared" si="39"/>
        <v/>
      </c>
      <c r="I783" s="34"/>
      <c r="J783" s="34"/>
      <c r="K783" s="40" t="str">
        <f t="shared" si="38"/>
        <v/>
      </c>
      <c r="L783" s="41" t="str">
        <f t="shared" si="40"/>
        <v/>
      </c>
    </row>
    <row r="784" spans="5:12" ht="16" x14ac:dyDescent="0.2">
      <c r="E784" s="30" t="s">
        <v>76</v>
      </c>
      <c r="H784" s="38" t="str">
        <f t="shared" si="39"/>
        <v/>
      </c>
      <c r="I784" s="34"/>
      <c r="J784" s="34"/>
      <c r="K784" s="40" t="str">
        <f t="shared" ref="K784:K847" si="41">IF(OR(E784="",I784="",J784=""),"",IF(E784="cuanto más pequeño mejor",I784/J784,J784/I784))</f>
        <v/>
      </c>
      <c r="L784" s="41" t="str">
        <f t="shared" si="40"/>
        <v/>
      </c>
    </row>
    <row r="785" spans="5:12" ht="16" x14ac:dyDescent="0.2">
      <c r="E785" s="30" t="s">
        <v>76</v>
      </c>
      <c r="H785" s="38" t="str">
        <f t="shared" si="39"/>
        <v/>
      </c>
      <c r="I785" s="34"/>
      <c r="J785" s="34"/>
      <c r="K785" s="40" t="str">
        <f t="shared" si="41"/>
        <v/>
      </c>
      <c r="L785" s="41" t="str">
        <f t="shared" si="40"/>
        <v/>
      </c>
    </row>
    <row r="786" spans="5:12" ht="16" x14ac:dyDescent="0.2">
      <c r="E786" s="30" t="s">
        <v>76</v>
      </c>
      <c r="H786" s="38" t="str">
        <f t="shared" si="39"/>
        <v/>
      </c>
      <c r="I786" s="34"/>
      <c r="J786" s="34"/>
      <c r="K786" s="40" t="str">
        <f t="shared" si="41"/>
        <v/>
      </c>
      <c r="L786" s="41" t="str">
        <f t="shared" si="40"/>
        <v/>
      </c>
    </row>
    <row r="787" spans="5:12" ht="16" x14ac:dyDescent="0.2">
      <c r="E787" s="30" t="s">
        <v>76</v>
      </c>
      <c r="H787" s="38" t="str">
        <f t="shared" si="39"/>
        <v/>
      </c>
      <c r="I787" s="34"/>
      <c r="J787" s="34"/>
      <c r="K787" s="40" t="str">
        <f t="shared" si="41"/>
        <v/>
      </c>
      <c r="L787" s="41" t="str">
        <f t="shared" si="40"/>
        <v/>
      </c>
    </row>
    <row r="788" spans="5:12" ht="16" x14ac:dyDescent="0.2">
      <c r="E788" s="30" t="s">
        <v>76</v>
      </c>
      <c r="H788" s="38" t="str">
        <f t="shared" si="39"/>
        <v/>
      </c>
      <c r="I788" s="34"/>
      <c r="J788" s="34"/>
      <c r="K788" s="40" t="str">
        <f t="shared" si="41"/>
        <v/>
      </c>
      <c r="L788" s="41" t="str">
        <f t="shared" si="40"/>
        <v/>
      </c>
    </row>
    <row r="789" spans="5:12" ht="16" x14ac:dyDescent="0.2">
      <c r="E789" s="30" t="s">
        <v>76</v>
      </c>
      <c r="H789" s="38" t="str">
        <f t="shared" si="39"/>
        <v/>
      </c>
      <c r="I789" s="34"/>
      <c r="J789" s="34"/>
      <c r="K789" s="40" t="str">
        <f t="shared" si="41"/>
        <v/>
      </c>
      <c r="L789" s="41" t="str">
        <f t="shared" si="40"/>
        <v/>
      </c>
    </row>
    <row r="790" spans="5:12" ht="16" x14ac:dyDescent="0.2">
      <c r="E790" s="30" t="s">
        <v>76</v>
      </c>
      <c r="H790" s="38" t="str">
        <f t="shared" si="39"/>
        <v/>
      </c>
      <c r="I790" s="34"/>
      <c r="J790" s="34"/>
      <c r="K790" s="40" t="str">
        <f t="shared" si="41"/>
        <v/>
      </c>
      <c r="L790" s="41" t="str">
        <f t="shared" si="40"/>
        <v/>
      </c>
    </row>
    <row r="791" spans="5:12" ht="16" x14ac:dyDescent="0.2">
      <c r="E791" s="30" t="s">
        <v>76</v>
      </c>
      <c r="H791" s="38" t="str">
        <f t="shared" si="39"/>
        <v/>
      </c>
      <c r="I791" s="34"/>
      <c r="J791" s="34"/>
      <c r="K791" s="40" t="str">
        <f t="shared" si="41"/>
        <v/>
      </c>
      <c r="L791" s="41" t="str">
        <f t="shared" si="40"/>
        <v/>
      </c>
    </row>
    <row r="792" spans="5:12" ht="16" x14ac:dyDescent="0.2">
      <c r="E792" s="30" t="s">
        <v>76</v>
      </c>
      <c r="H792" s="38" t="str">
        <f t="shared" si="39"/>
        <v/>
      </c>
      <c r="I792" s="34"/>
      <c r="J792" s="34"/>
      <c r="K792" s="40" t="str">
        <f t="shared" si="41"/>
        <v/>
      </c>
      <c r="L792" s="41" t="str">
        <f t="shared" si="40"/>
        <v/>
      </c>
    </row>
    <row r="793" spans="5:12" ht="16" x14ac:dyDescent="0.2">
      <c r="E793" s="30" t="s">
        <v>76</v>
      </c>
      <c r="H793" s="38" t="str">
        <f t="shared" si="39"/>
        <v/>
      </c>
      <c r="I793" s="34"/>
      <c r="J793" s="34"/>
      <c r="K793" s="40" t="str">
        <f t="shared" si="41"/>
        <v/>
      </c>
      <c r="L793" s="41" t="str">
        <f t="shared" si="40"/>
        <v/>
      </c>
    </row>
    <row r="794" spans="5:12" ht="16" x14ac:dyDescent="0.2">
      <c r="E794" s="30" t="s">
        <v>76</v>
      </c>
      <c r="H794" s="38" t="str">
        <f t="shared" si="39"/>
        <v/>
      </c>
      <c r="I794" s="34"/>
      <c r="J794" s="34"/>
      <c r="K794" s="40" t="str">
        <f t="shared" si="41"/>
        <v/>
      </c>
      <c r="L794" s="41" t="str">
        <f t="shared" si="40"/>
        <v/>
      </c>
    </row>
    <row r="795" spans="5:12" ht="16" x14ac:dyDescent="0.2">
      <c r="E795" s="30" t="s">
        <v>76</v>
      </c>
      <c r="H795" s="38" t="str">
        <f t="shared" si="39"/>
        <v/>
      </c>
      <c r="I795" s="34"/>
      <c r="J795" s="34"/>
      <c r="K795" s="40" t="str">
        <f t="shared" si="41"/>
        <v/>
      </c>
      <c r="L795" s="41" t="str">
        <f t="shared" si="40"/>
        <v/>
      </c>
    </row>
    <row r="796" spans="5:12" ht="16" x14ac:dyDescent="0.2">
      <c r="E796" s="30" t="s">
        <v>76</v>
      </c>
      <c r="H796" s="38" t="str">
        <f t="shared" si="39"/>
        <v/>
      </c>
      <c r="I796" s="34"/>
      <c r="J796" s="34"/>
      <c r="K796" s="40" t="str">
        <f t="shared" si="41"/>
        <v/>
      </c>
      <c r="L796" s="41" t="str">
        <f t="shared" si="40"/>
        <v/>
      </c>
    </row>
    <row r="797" spans="5:12" ht="16" x14ac:dyDescent="0.2">
      <c r="E797" s="30" t="s">
        <v>76</v>
      </c>
      <c r="H797" s="38" t="str">
        <f t="shared" si="39"/>
        <v/>
      </c>
      <c r="I797" s="34"/>
      <c r="J797" s="34"/>
      <c r="K797" s="40" t="str">
        <f t="shared" si="41"/>
        <v/>
      </c>
      <c r="L797" s="41" t="str">
        <f t="shared" si="40"/>
        <v/>
      </c>
    </row>
    <row r="798" spans="5:12" ht="16" x14ac:dyDescent="0.2">
      <c r="E798" s="30" t="s">
        <v>76</v>
      </c>
      <c r="H798" s="38" t="str">
        <f t="shared" si="39"/>
        <v/>
      </c>
      <c r="I798" s="34"/>
      <c r="J798" s="34"/>
      <c r="K798" s="40" t="str">
        <f t="shared" si="41"/>
        <v/>
      </c>
      <c r="L798" s="41" t="str">
        <f t="shared" si="40"/>
        <v/>
      </c>
    </row>
    <row r="799" spans="5:12" ht="16" x14ac:dyDescent="0.2">
      <c r="E799" s="30" t="s">
        <v>76</v>
      </c>
      <c r="H799" s="38" t="str">
        <f t="shared" si="39"/>
        <v/>
      </c>
      <c r="I799" s="34"/>
      <c r="J799" s="34"/>
      <c r="K799" s="40" t="str">
        <f t="shared" si="41"/>
        <v/>
      </c>
      <c r="L799" s="41" t="str">
        <f t="shared" si="40"/>
        <v/>
      </c>
    </row>
    <row r="800" spans="5:12" ht="16" x14ac:dyDescent="0.2">
      <c r="E800" s="30" t="s">
        <v>76</v>
      </c>
      <c r="H800" s="38" t="str">
        <f t="shared" si="39"/>
        <v/>
      </c>
      <c r="I800" s="34"/>
      <c r="J800" s="34"/>
      <c r="K800" s="40" t="str">
        <f t="shared" si="41"/>
        <v/>
      </c>
      <c r="L800" s="41" t="str">
        <f t="shared" si="40"/>
        <v/>
      </c>
    </row>
    <row r="801" spans="5:12" ht="16" x14ac:dyDescent="0.2">
      <c r="E801" s="30" t="s">
        <v>76</v>
      </c>
      <c r="H801" s="38" t="str">
        <f t="shared" si="39"/>
        <v/>
      </c>
      <c r="I801" s="34"/>
      <c r="J801" s="34"/>
      <c r="K801" s="40" t="str">
        <f t="shared" si="41"/>
        <v/>
      </c>
      <c r="L801" s="41" t="str">
        <f t="shared" si="40"/>
        <v/>
      </c>
    </row>
    <row r="802" spans="5:12" ht="16" x14ac:dyDescent="0.2">
      <c r="E802" s="30" t="s">
        <v>76</v>
      </c>
      <c r="H802" s="38" t="str">
        <f t="shared" si="39"/>
        <v/>
      </c>
      <c r="I802" s="34"/>
      <c r="J802" s="34"/>
      <c r="K802" s="40" t="str">
        <f t="shared" si="41"/>
        <v/>
      </c>
      <c r="L802" s="41" t="str">
        <f t="shared" si="40"/>
        <v/>
      </c>
    </row>
    <row r="803" spans="5:12" ht="16" x14ac:dyDescent="0.2">
      <c r="E803" s="30" t="s">
        <v>76</v>
      </c>
      <c r="H803" s="38" t="str">
        <f t="shared" si="39"/>
        <v/>
      </c>
      <c r="I803" s="34"/>
      <c r="J803" s="34"/>
      <c r="K803" s="40" t="str">
        <f t="shared" si="41"/>
        <v/>
      </c>
      <c r="L803" s="41" t="str">
        <f t="shared" si="40"/>
        <v/>
      </c>
    </row>
    <row r="804" spans="5:12" ht="16" x14ac:dyDescent="0.2">
      <c r="E804" s="30" t="s">
        <v>76</v>
      </c>
      <c r="H804" s="38" t="str">
        <f t="shared" si="39"/>
        <v/>
      </c>
      <c r="I804" s="34"/>
      <c r="J804" s="34"/>
      <c r="K804" s="40" t="str">
        <f t="shared" si="41"/>
        <v/>
      </c>
      <c r="L804" s="41" t="str">
        <f t="shared" si="40"/>
        <v/>
      </c>
    </row>
    <row r="805" spans="5:12" ht="16" x14ac:dyDescent="0.2">
      <c r="E805" s="30" t="s">
        <v>76</v>
      </c>
      <c r="H805" s="38" t="str">
        <f t="shared" si="39"/>
        <v/>
      </c>
      <c r="I805" s="34"/>
      <c r="J805" s="34"/>
      <c r="K805" s="40" t="str">
        <f t="shared" si="41"/>
        <v/>
      </c>
      <c r="L805" s="41" t="str">
        <f t="shared" si="40"/>
        <v/>
      </c>
    </row>
    <row r="806" spans="5:12" ht="16" x14ac:dyDescent="0.2">
      <c r="E806" s="30" t="s">
        <v>76</v>
      </c>
      <c r="H806" s="38" t="str">
        <f t="shared" si="39"/>
        <v/>
      </c>
      <c r="I806" s="34"/>
      <c r="J806" s="34"/>
      <c r="K806" s="40" t="str">
        <f t="shared" si="41"/>
        <v/>
      </c>
      <c r="L806" s="41" t="str">
        <f t="shared" si="40"/>
        <v/>
      </c>
    </row>
    <row r="807" spans="5:12" ht="16" x14ac:dyDescent="0.2">
      <c r="E807" s="30" t="s">
        <v>76</v>
      </c>
      <c r="H807" s="38" t="str">
        <f t="shared" si="39"/>
        <v/>
      </c>
      <c r="I807" s="34"/>
      <c r="J807" s="34"/>
      <c r="K807" s="40" t="str">
        <f t="shared" si="41"/>
        <v/>
      </c>
      <c r="L807" s="41" t="str">
        <f t="shared" si="40"/>
        <v/>
      </c>
    </row>
    <row r="808" spans="5:12" ht="16" x14ac:dyDescent="0.2">
      <c r="E808" s="30" t="s">
        <v>76</v>
      </c>
      <c r="H808" s="38" t="str">
        <f t="shared" si="39"/>
        <v/>
      </c>
      <c r="I808" s="34"/>
      <c r="J808" s="34"/>
      <c r="K808" s="40" t="str">
        <f t="shared" si="41"/>
        <v/>
      </c>
      <c r="L808" s="41" t="str">
        <f t="shared" si="40"/>
        <v/>
      </c>
    </row>
    <row r="809" spans="5:12" ht="16" x14ac:dyDescent="0.2">
      <c r="E809" s="30" t="s">
        <v>76</v>
      </c>
      <c r="H809" s="38" t="str">
        <f t="shared" si="39"/>
        <v/>
      </c>
      <c r="I809" s="34"/>
      <c r="J809" s="34"/>
      <c r="K809" s="40" t="str">
        <f t="shared" si="41"/>
        <v/>
      </c>
      <c r="L809" s="41" t="str">
        <f t="shared" si="40"/>
        <v/>
      </c>
    </row>
    <row r="810" spans="5:12" ht="16" x14ac:dyDescent="0.2">
      <c r="E810" s="30" t="s">
        <v>76</v>
      </c>
      <c r="H810" s="38" t="str">
        <f t="shared" si="39"/>
        <v/>
      </c>
      <c r="I810" s="34"/>
      <c r="J810" s="34"/>
      <c r="K810" s="40" t="str">
        <f t="shared" si="41"/>
        <v/>
      </c>
      <c r="L810" s="41" t="str">
        <f t="shared" si="40"/>
        <v/>
      </c>
    </row>
    <row r="811" spans="5:12" ht="16" x14ac:dyDescent="0.2">
      <c r="E811" s="30" t="s">
        <v>76</v>
      </c>
      <c r="H811" s="38" t="str">
        <f t="shared" si="39"/>
        <v/>
      </c>
      <c r="I811" s="34"/>
      <c r="J811" s="34"/>
      <c r="K811" s="40" t="str">
        <f t="shared" si="41"/>
        <v/>
      </c>
      <c r="L811" s="41" t="str">
        <f t="shared" si="40"/>
        <v/>
      </c>
    </row>
    <row r="812" spans="5:12" ht="16" x14ac:dyDescent="0.2">
      <c r="E812" s="30" t="s">
        <v>76</v>
      </c>
      <c r="H812" s="38" t="str">
        <f t="shared" si="39"/>
        <v/>
      </c>
      <c r="I812" s="34"/>
      <c r="J812" s="34"/>
      <c r="K812" s="40" t="str">
        <f t="shared" si="41"/>
        <v/>
      </c>
      <c r="L812" s="41" t="str">
        <f t="shared" si="40"/>
        <v/>
      </c>
    </row>
    <row r="813" spans="5:12" ht="16" x14ac:dyDescent="0.2">
      <c r="E813" s="30" t="s">
        <v>76</v>
      </c>
      <c r="H813" s="38" t="str">
        <f t="shared" si="39"/>
        <v/>
      </c>
      <c r="I813" s="34"/>
      <c r="J813" s="34"/>
      <c r="K813" s="40" t="str">
        <f t="shared" si="41"/>
        <v/>
      </c>
      <c r="L813" s="41" t="str">
        <f t="shared" si="40"/>
        <v/>
      </c>
    </row>
    <row r="814" spans="5:12" ht="16" x14ac:dyDescent="0.2">
      <c r="E814" s="30" t="s">
        <v>76</v>
      </c>
      <c r="H814" s="38" t="str">
        <f t="shared" si="39"/>
        <v/>
      </c>
      <c r="I814" s="34"/>
      <c r="J814" s="34"/>
      <c r="K814" s="40" t="str">
        <f t="shared" si="41"/>
        <v/>
      </c>
      <c r="L814" s="41" t="str">
        <f t="shared" si="40"/>
        <v/>
      </c>
    </row>
    <row r="815" spans="5:12" ht="16" x14ac:dyDescent="0.2">
      <c r="E815" s="30" t="s">
        <v>76</v>
      </c>
      <c r="H815" s="38" t="str">
        <f t="shared" si="39"/>
        <v/>
      </c>
      <c r="I815" s="34"/>
      <c r="J815" s="34"/>
      <c r="K815" s="40" t="str">
        <f t="shared" si="41"/>
        <v/>
      </c>
      <c r="L815" s="41" t="str">
        <f t="shared" si="40"/>
        <v/>
      </c>
    </row>
    <row r="816" spans="5:12" ht="16" x14ac:dyDescent="0.2">
      <c r="E816" s="30" t="s">
        <v>76</v>
      </c>
      <c r="H816" s="38" t="str">
        <f t="shared" si="39"/>
        <v/>
      </c>
      <c r="I816" s="34"/>
      <c r="J816" s="34"/>
      <c r="K816" s="40" t="str">
        <f t="shared" si="41"/>
        <v/>
      </c>
      <c r="L816" s="41" t="str">
        <f t="shared" si="40"/>
        <v/>
      </c>
    </row>
    <row r="817" spans="5:12" ht="16" x14ac:dyDescent="0.2">
      <c r="E817" s="30" t="s">
        <v>76</v>
      </c>
      <c r="H817" s="38" t="str">
        <f t="shared" si="39"/>
        <v/>
      </c>
      <c r="I817" s="34"/>
      <c r="J817" s="34"/>
      <c r="K817" s="40" t="str">
        <f t="shared" si="41"/>
        <v/>
      </c>
      <c r="L817" s="41" t="str">
        <f t="shared" si="40"/>
        <v/>
      </c>
    </row>
    <row r="818" spans="5:12" ht="16" x14ac:dyDescent="0.2">
      <c r="E818" s="30" t="s">
        <v>76</v>
      </c>
      <c r="H818" s="38" t="str">
        <f t="shared" si="39"/>
        <v/>
      </c>
      <c r="I818" s="34"/>
      <c r="J818" s="34"/>
      <c r="K818" s="40" t="str">
        <f t="shared" si="41"/>
        <v/>
      </c>
      <c r="L818" s="41" t="str">
        <f t="shared" si="40"/>
        <v/>
      </c>
    </row>
    <row r="819" spans="5:12" ht="16" x14ac:dyDescent="0.2">
      <c r="E819" s="30" t="s">
        <v>76</v>
      </c>
      <c r="H819" s="38" t="str">
        <f t="shared" si="39"/>
        <v/>
      </c>
      <c r="I819" s="34"/>
      <c r="J819" s="34"/>
      <c r="K819" s="40" t="str">
        <f t="shared" si="41"/>
        <v/>
      </c>
      <c r="L819" s="41" t="str">
        <f t="shared" si="40"/>
        <v/>
      </c>
    </row>
    <row r="820" spans="5:12" ht="16" x14ac:dyDescent="0.2">
      <c r="E820" s="30" t="s">
        <v>76</v>
      </c>
      <c r="H820" s="38" t="str">
        <f t="shared" si="39"/>
        <v/>
      </c>
      <c r="I820" s="34"/>
      <c r="J820" s="34"/>
      <c r="K820" s="40" t="str">
        <f t="shared" si="41"/>
        <v/>
      </c>
      <c r="L820" s="41" t="str">
        <f t="shared" si="40"/>
        <v/>
      </c>
    </row>
    <row r="821" spans="5:12" ht="16" x14ac:dyDescent="0.2">
      <c r="E821" s="30" t="s">
        <v>76</v>
      </c>
      <c r="H821" s="38" t="str">
        <f t="shared" si="39"/>
        <v/>
      </c>
      <c r="I821" s="34"/>
      <c r="J821" s="34"/>
      <c r="K821" s="40" t="str">
        <f t="shared" si="41"/>
        <v/>
      </c>
      <c r="L821" s="41" t="str">
        <f t="shared" si="40"/>
        <v/>
      </c>
    </row>
    <row r="822" spans="5:12" ht="16" x14ac:dyDescent="0.2">
      <c r="E822" s="30" t="s">
        <v>76</v>
      </c>
      <c r="H822" s="38" t="str">
        <f t="shared" si="39"/>
        <v/>
      </c>
      <c r="I822" s="34"/>
      <c r="J822" s="34"/>
      <c r="K822" s="40" t="str">
        <f t="shared" si="41"/>
        <v/>
      </c>
      <c r="L822" s="41" t="str">
        <f t="shared" si="40"/>
        <v/>
      </c>
    </row>
    <row r="823" spans="5:12" ht="16" x14ac:dyDescent="0.2">
      <c r="E823" s="30" t="s">
        <v>76</v>
      </c>
      <c r="H823" s="38" t="str">
        <f t="shared" si="39"/>
        <v/>
      </c>
      <c r="I823" s="34"/>
      <c r="J823" s="34"/>
      <c r="K823" s="40" t="str">
        <f t="shared" si="41"/>
        <v/>
      </c>
      <c r="L823" s="41" t="str">
        <f t="shared" si="40"/>
        <v/>
      </c>
    </row>
    <row r="824" spans="5:12" ht="16" x14ac:dyDescent="0.2">
      <c r="E824" s="30" t="s">
        <v>76</v>
      </c>
      <c r="H824" s="38" t="str">
        <f t="shared" si="39"/>
        <v/>
      </c>
      <c r="I824" s="34"/>
      <c r="J824" s="34"/>
      <c r="K824" s="40" t="str">
        <f t="shared" si="41"/>
        <v/>
      </c>
      <c r="L824" s="41" t="str">
        <f t="shared" si="40"/>
        <v/>
      </c>
    </row>
    <row r="825" spans="5:12" ht="16" x14ac:dyDescent="0.2">
      <c r="E825" s="30" t="s">
        <v>76</v>
      </c>
      <c r="H825" s="38" t="str">
        <f t="shared" si="39"/>
        <v/>
      </c>
      <c r="I825" s="34"/>
      <c r="J825" s="34"/>
      <c r="K825" s="40" t="str">
        <f t="shared" si="41"/>
        <v/>
      </c>
      <c r="L825" s="41" t="str">
        <f t="shared" si="40"/>
        <v/>
      </c>
    </row>
    <row r="826" spans="5:12" ht="16" x14ac:dyDescent="0.2">
      <c r="E826" s="30" t="s">
        <v>76</v>
      </c>
      <c r="H826" s="38" t="str">
        <f t="shared" si="39"/>
        <v/>
      </c>
      <c r="I826" s="34"/>
      <c r="J826" s="34"/>
      <c r="K826" s="40" t="str">
        <f t="shared" si="41"/>
        <v/>
      </c>
      <c r="L826" s="41" t="str">
        <f t="shared" si="40"/>
        <v/>
      </c>
    </row>
    <row r="827" spans="5:12" ht="16" x14ac:dyDescent="0.2">
      <c r="E827" s="30" t="s">
        <v>76</v>
      </c>
      <c r="H827" s="38" t="str">
        <f t="shared" si="39"/>
        <v/>
      </c>
      <c r="I827" s="34"/>
      <c r="J827" s="34"/>
      <c r="K827" s="40" t="str">
        <f t="shared" si="41"/>
        <v/>
      </c>
      <c r="L827" s="41" t="str">
        <f t="shared" si="40"/>
        <v/>
      </c>
    </row>
    <row r="828" spans="5:12" ht="16" x14ac:dyDescent="0.2">
      <c r="E828" s="30" t="s">
        <v>76</v>
      </c>
      <c r="H828" s="38" t="str">
        <f t="shared" si="39"/>
        <v/>
      </c>
      <c r="I828" s="34"/>
      <c r="J828" s="34"/>
      <c r="K828" s="40" t="str">
        <f t="shared" si="41"/>
        <v/>
      </c>
      <c r="L828" s="41" t="str">
        <f t="shared" si="40"/>
        <v/>
      </c>
    </row>
    <row r="829" spans="5:12" ht="16" x14ac:dyDescent="0.2">
      <c r="E829" s="30" t="s">
        <v>76</v>
      </c>
      <c r="H829" s="38" t="str">
        <f t="shared" si="39"/>
        <v/>
      </c>
      <c r="I829" s="34"/>
      <c r="J829" s="34"/>
      <c r="K829" s="40" t="str">
        <f t="shared" si="41"/>
        <v/>
      </c>
      <c r="L829" s="41" t="str">
        <f t="shared" si="40"/>
        <v/>
      </c>
    </row>
    <row r="830" spans="5:12" ht="16" x14ac:dyDescent="0.2">
      <c r="E830" s="30" t="s">
        <v>76</v>
      </c>
      <c r="H830" s="38" t="str">
        <f t="shared" si="39"/>
        <v/>
      </c>
      <c r="I830" s="34"/>
      <c r="J830" s="34"/>
      <c r="K830" s="40" t="str">
        <f t="shared" si="41"/>
        <v/>
      </c>
      <c r="L830" s="41" t="str">
        <f t="shared" si="40"/>
        <v/>
      </c>
    </row>
    <row r="831" spans="5:12" ht="16" x14ac:dyDescent="0.2">
      <c r="E831" s="30" t="s">
        <v>76</v>
      </c>
      <c r="H831" s="38" t="str">
        <f t="shared" si="39"/>
        <v/>
      </c>
      <c r="I831" s="34"/>
      <c r="J831" s="34"/>
      <c r="K831" s="40" t="str">
        <f t="shared" si="41"/>
        <v/>
      </c>
      <c r="L831" s="41" t="str">
        <f t="shared" si="40"/>
        <v/>
      </c>
    </row>
    <row r="832" spans="5:12" ht="16" x14ac:dyDescent="0.2">
      <c r="E832" s="30" t="s">
        <v>76</v>
      </c>
      <c r="H832" s="38" t="str">
        <f t="shared" si="39"/>
        <v/>
      </c>
      <c r="I832" s="34"/>
      <c r="J832" s="34"/>
      <c r="K832" s="40" t="str">
        <f t="shared" si="41"/>
        <v/>
      </c>
      <c r="L832" s="41" t="str">
        <f t="shared" si="40"/>
        <v/>
      </c>
    </row>
    <row r="833" spans="5:12" ht="16" x14ac:dyDescent="0.2">
      <c r="E833" s="30" t="s">
        <v>76</v>
      </c>
      <c r="H833" s="38" t="str">
        <f t="shared" si="39"/>
        <v/>
      </c>
      <c r="I833" s="34"/>
      <c r="J833" s="34"/>
      <c r="K833" s="40" t="str">
        <f t="shared" si="41"/>
        <v/>
      </c>
      <c r="L833" s="41" t="str">
        <f t="shared" si="40"/>
        <v/>
      </c>
    </row>
    <row r="834" spans="5:12" ht="16" x14ac:dyDescent="0.2">
      <c r="E834" s="30" t="s">
        <v>76</v>
      </c>
      <c r="H834" s="38" t="str">
        <f t="shared" si="39"/>
        <v/>
      </c>
      <c r="I834" s="34"/>
      <c r="J834" s="34"/>
      <c r="K834" s="40" t="str">
        <f t="shared" si="41"/>
        <v/>
      </c>
      <c r="L834" s="41" t="str">
        <f t="shared" si="40"/>
        <v/>
      </c>
    </row>
    <row r="835" spans="5:12" ht="16" x14ac:dyDescent="0.2">
      <c r="E835" s="30" t="s">
        <v>76</v>
      </c>
      <c r="H835" s="38" t="str">
        <f t="shared" si="39"/>
        <v/>
      </c>
      <c r="I835" s="34"/>
      <c r="J835" s="34"/>
      <c r="K835" s="40" t="str">
        <f t="shared" si="41"/>
        <v/>
      </c>
      <c r="L835" s="41" t="str">
        <f t="shared" si="40"/>
        <v/>
      </c>
    </row>
    <row r="836" spans="5:12" ht="16" x14ac:dyDescent="0.2">
      <c r="E836" s="30" t="s">
        <v>76</v>
      </c>
      <c r="H836" s="38" t="str">
        <f t="shared" si="39"/>
        <v/>
      </c>
      <c r="I836" s="34"/>
      <c r="J836" s="34"/>
      <c r="K836" s="40" t="str">
        <f t="shared" si="41"/>
        <v/>
      </c>
      <c r="L836" s="41" t="str">
        <f t="shared" si="40"/>
        <v/>
      </c>
    </row>
    <row r="837" spans="5:12" ht="16" x14ac:dyDescent="0.2">
      <c r="E837" s="30" t="s">
        <v>76</v>
      </c>
      <c r="H837" s="38" t="str">
        <f t="shared" si="39"/>
        <v/>
      </c>
      <c r="I837" s="34"/>
      <c r="J837" s="34"/>
      <c r="K837" s="40" t="str">
        <f t="shared" si="41"/>
        <v/>
      </c>
      <c r="L837" s="41" t="str">
        <f t="shared" si="40"/>
        <v/>
      </c>
    </row>
    <row r="838" spans="5:12" ht="16" x14ac:dyDescent="0.2">
      <c r="E838" s="30" t="s">
        <v>76</v>
      </c>
      <c r="H838" s="38" t="str">
        <f t="shared" si="39"/>
        <v/>
      </c>
      <c r="I838" s="34"/>
      <c r="J838" s="34"/>
      <c r="K838" s="40" t="str">
        <f t="shared" si="41"/>
        <v/>
      </c>
      <c r="L838" s="41" t="str">
        <f t="shared" si="40"/>
        <v/>
      </c>
    </row>
    <row r="839" spans="5:12" ht="16" x14ac:dyDescent="0.2">
      <c r="E839" s="30" t="s">
        <v>76</v>
      </c>
      <c r="H839" s="38" t="str">
        <f t="shared" ref="H839:H902" si="42">IF(OR(F839="",G839=""),"",G839+(F839*30))</f>
        <v/>
      </c>
      <c r="I839" s="34"/>
      <c r="J839" s="34"/>
      <c r="K839" s="40" t="str">
        <f t="shared" si="41"/>
        <v/>
      </c>
      <c r="L839" s="41" t="str">
        <f t="shared" ref="L839:L902" si="43">IF(K839="","",IF(K839&lt;1,"Debajo de la Meta",IF(K839&gt;1,"Encima de la Meta","Meta Alcanzada")))</f>
        <v/>
      </c>
    </row>
    <row r="840" spans="5:12" ht="16" x14ac:dyDescent="0.2">
      <c r="E840" s="30" t="s">
        <v>76</v>
      </c>
      <c r="H840" s="38" t="str">
        <f t="shared" si="42"/>
        <v/>
      </c>
      <c r="I840" s="34"/>
      <c r="J840" s="34"/>
      <c r="K840" s="40" t="str">
        <f t="shared" si="41"/>
        <v/>
      </c>
      <c r="L840" s="41" t="str">
        <f t="shared" si="43"/>
        <v/>
      </c>
    </row>
    <row r="841" spans="5:12" ht="16" x14ac:dyDescent="0.2">
      <c r="E841" s="30" t="s">
        <v>76</v>
      </c>
      <c r="H841" s="38" t="str">
        <f t="shared" si="42"/>
        <v/>
      </c>
      <c r="I841" s="34"/>
      <c r="J841" s="34"/>
      <c r="K841" s="40" t="str">
        <f t="shared" si="41"/>
        <v/>
      </c>
      <c r="L841" s="41" t="str">
        <f t="shared" si="43"/>
        <v/>
      </c>
    </row>
    <row r="842" spans="5:12" ht="16" x14ac:dyDescent="0.2">
      <c r="E842" s="30" t="s">
        <v>76</v>
      </c>
      <c r="H842" s="38" t="str">
        <f t="shared" si="42"/>
        <v/>
      </c>
      <c r="I842" s="34"/>
      <c r="J842" s="34"/>
      <c r="K842" s="40" t="str">
        <f t="shared" si="41"/>
        <v/>
      </c>
      <c r="L842" s="41" t="str">
        <f t="shared" si="43"/>
        <v/>
      </c>
    </row>
    <row r="843" spans="5:12" ht="16" x14ac:dyDescent="0.2">
      <c r="E843" s="30" t="s">
        <v>76</v>
      </c>
      <c r="H843" s="38" t="str">
        <f t="shared" si="42"/>
        <v/>
      </c>
      <c r="I843" s="34"/>
      <c r="J843" s="34"/>
      <c r="K843" s="40" t="str">
        <f t="shared" si="41"/>
        <v/>
      </c>
      <c r="L843" s="41" t="str">
        <f t="shared" si="43"/>
        <v/>
      </c>
    </row>
    <row r="844" spans="5:12" ht="16" x14ac:dyDescent="0.2">
      <c r="E844" s="30" t="s">
        <v>76</v>
      </c>
      <c r="H844" s="38" t="str">
        <f t="shared" si="42"/>
        <v/>
      </c>
      <c r="I844" s="34"/>
      <c r="J844" s="34"/>
      <c r="K844" s="40" t="str">
        <f t="shared" si="41"/>
        <v/>
      </c>
      <c r="L844" s="41" t="str">
        <f t="shared" si="43"/>
        <v/>
      </c>
    </row>
    <row r="845" spans="5:12" ht="16" x14ac:dyDescent="0.2">
      <c r="E845" s="30" t="s">
        <v>76</v>
      </c>
      <c r="H845" s="38" t="str">
        <f t="shared" si="42"/>
        <v/>
      </c>
      <c r="I845" s="34"/>
      <c r="J845" s="34"/>
      <c r="K845" s="40" t="str">
        <f t="shared" si="41"/>
        <v/>
      </c>
      <c r="L845" s="41" t="str">
        <f t="shared" si="43"/>
        <v/>
      </c>
    </row>
    <row r="846" spans="5:12" ht="16" x14ac:dyDescent="0.2">
      <c r="E846" s="30" t="s">
        <v>76</v>
      </c>
      <c r="H846" s="38" t="str">
        <f t="shared" si="42"/>
        <v/>
      </c>
      <c r="I846" s="34"/>
      <c r="J846" s="34"/>
      <c r="K846" s="40" t="str">
        <f t="shared" si="41"/>
        <v/>
      </c>
      <c r="L846" s="41" t="str">
        <f t="shared" si="43"/>
        <v/>
      </c>
    </row>
    <row r="847" spans="5:12" ht="16" x14ac:dyDescent="0.2">
      <c r="E847" s="30" t="s">
        <v>76</v>
      </c>
      <c r="H847" s="38" t="str">
        <f t="shared" si="42"/>
        <v/>
      </c>
      <c r="I847" s="34"/>
      <c r="J847" s="34"/>
      <c r="K847" s="40" t="str">
        <f t="shared" si="41"/>
        <v/>
      </c>
      <c r="L847" s="41" t="str">
        <f t="shared" si="43"/>
        <v/>
      </c>
    </row>
    <row r="848" spans="5:12" ht="16" x14ac:dyDescent="0.2">
      <c r="E848" s="30" t="s">
        <v>76</v>
      </c>
      <c r="H848" s="38" t="str">
        <f t="shared" si="42"/>
        <v/>
      </c>
      <c r="I848" s="34"/>
      <c r="J848" s="34"/>
      <c r="K848" s="40" t="str">
        <f t="shared" ref="K848:K911" si="44">IF(OR(E848="",I848="",J848=""),"",IF(E848="cuanto más pequeño mejor",I848/J848,J848/I848))</f>
        <v/>
      </c>
      <c r="L848" s="41" t="str">
        <f t="shared" si="43"/>
        <v/>
      </c>
    </row>
    <row r="849" spans="5:12" ht="16" x14ac:dyDescent="0.2">
      <c r="E849" s="30" t="s">
        <v>76</v>
      </c>
      <c r="H849" s="38" t="str">
        <f t="shared" si="42"/>
        <v/>
      </c>
      <c r="I849" s="34"/>
      <c r="J849" s="34"/>
      <c r="K849" s="40" t="str">
        <f t="shared" si="44"/>
        <v/>
      </c>
      <c r="L849" s="41" t="str">
        <f t="shared" si="43"/>
        <v/>
      </c>
    </row>
    <row r="850" spans="5:12" ht="16" x14ac:dyDescent="0.2">
      <c r="E850" s="30" t="s">
        <v>76</v>
      </c>
      <c r="H850" s="38" t="str">
        <f t="shared" si="42"/>
        <v/>
      </c>
      <c r="I850" s="34"/>
      <c r="J850" s="34"/>
      <c r="K850" s="40" t="str">
        <f t="shared" si="44"/>
        <v/>
      </c>
      <c r="L850" s="41" t="str">
        <f t="shared" si="43"/>
        <v/>
      </c>
    </row>
    <row r="851" spans="5:12" ht="16" x14ac:dyDescent="0.2">
      <c r="E851" s="30" t="s">
        <v>76</v>
      </c>
      <c r="H851" s="38" t="str">
        <f t="shared" si="42"/>
        <v/>
      </c>
      <c r="I851" s="34"/>
      <c r="J851" s="34"/>
      <c r="K851" s="40" t="str">
        <f t="shared" si="44"/>
        <v/>
      </c>
      <c r="L851" s="41" t="str">
        <f t="shared" si="43"/>
        <v/>
      </c>
    </row>
    <row r="852" spans="5:12" ht="16" x14ac:dyDescent="0.2">
      <c r="E852" s="30" t="s">
        <v>76</v>
      </c>
      <c r="H852" s="38" t="str">
        <f t="shared" si="42"/>
        <v/>
      </c>
      <c r="I852" s="34"/>
      <c r="J852" s="34"/>
      <c r="K852" s="40" t="str">
        <f t="shared" si="44"/>
        <v/>
      </c>
      <c r="L852" s="41" t="str">
        <f t="shared" si="43"/>
        <v/>
      </c>
    </row>
    <row r="853" spans="5:12" ht="16" x14ac:dyDescent="0.2">
      <c r="E853" s="30" t="s">
        <v>76</v>
      </c>
      <c r="H853" s="38" t="str">
        <f t="shared" si="42"/>
        <v/>
      </c>
      <c r="I853" s="34"/>
      <c r="J853" s="34"/>
      <c r="K853" s="40" t="str">
        <f t="shared" si="44"/>
        <v/>
      </c>
      <c r="L853" s="41" t="str">
        <f t="shared" si="43"/>
        <v/>
      </c>
    </row>
    <row r="854" spans="5:12" ht="16" x14ac:dyDescent="0.2">
      <c r="E854" s="30" t="s">
        <v>76</v>
      </c>
      <c r="H854" s="38" t="str">
        <f t="shared" si="42"/>
        <v/>
      </c>
      <c r="I854" s="34"/>
      <c r="J854" s="34"/>
      <c r="K854" s="40" t="str">
        <f t="shared" si="44"/>
        <v/>
      </c>
      <c r="L854" s="41" t="str">
        <f t="shared" si="43"/>
        <v/>
      </c>
    </row>
    <row r="855" spans="5:12" ht="16" x14ac:dyDescent="0.2">
      <c r="E855" s="30" t="s">
        <v>76</v>
      </c>
      <c r="H855" s="38" t="str">
        <f t="shared" si="42"/>
        <v/>
      </c>
      <c r="I855" s="34"/>
      <c r="J855" s="34"/>
      <c r="K855" s="40" t="str">
        <f t="shared" si="44"/>
        <v/>
      </c>
      <c r="L855" s="41" t="str">
        <f t="shared" si="43"/>
        <v/>
      </c>
    </row>
    <row r="856" spans="5:12" ht="16" x14ac:dyDescent="0.2">
      <c r="E856" s="30" t="s">
        <v>76</v>
      </c>
      <c r="H856" s="38" t="str">
        <f t="shared" si="42"/>
        <v/>
      </c>
      <c r="I856" s="34"/>
      <c r="J856" s="34"/>
      <c r="K856" s="40" t="str">
        <f t="shared" si="44"/>
        <v/>
      </c>
      <c r="L856" s="41" t="str">
        <f t="shared" si="43"/>
        <v/>
      </c>
    </row>
    <row r="857" spans="5:12" ht="16" x14ac:dyDescent="0.2">
      <c r="E857" s="30" t="s">
        <v>76</v>
      </c>
      <c r="H857" s="38" t="str">
        <f t="shared" si="42"/>
        <v/>
      </c>
      <c r="I857" s="34"/>
      <c r="J857" s="34"/>
      <c r="K857" s="40" t="str">
        <f t="shared" si="44"/>
        <v/>
      </c>
      <c r="L857" s="41" t="str">
        <f t="shared" si="43"/>
        <v/>
      </c>
    </row>
    <row r="858" spans="5:12" ht="16" x14ac:dyDescent="0.2">
      <c r="E858" s="30" t="s">
        <v>76</v>
      </c>
      <c r="H858" s="38" t="str">
        <f t="shared" si="42"/>
        <v/>
      </c>
      <c r="I858" s="34"/>
      <c r="J858" s="34"/>
      <c r="K858" s="40" t="str">
        <f t="shared" si="44"/>
        <v/>
      </c>
      <c r="L858" s="41" t="str">
        <f t="shared" si="43"/>
        <v/>
      </c>
    </row>
    <row r="859" spans="5:12" ht="16" x14ac:dyDescent="0.2">
      <c r="E859" s="30" t="s">
        <v>76</v>
      </c>
      <c r="H859" s="38" t="str">
        <f t="shared" si="42"/>
        <v/>
      </c>
      <c r="I859" s="34"/>
      <c r="J859" s="34"/>
      <c r="K859" s="40" t="str">
        <f t="shared" si="44"/>
        <v/>
      </c>
      <c r="L859" s="41" t="str">
        <f t="shared" si="43"/>
        <v/>
      </c>
    </row>
    <row r="860" spans="5:12" ht="16" x14ac:dyDescent="0.2">
      <c r="E860" s="30" t="s">
        <v>76</v>
      </c>
      <c r="H860" s="38" t="str">
        <f t="shared" si="42"/>
        <v/>
      </c>
      <c r="I860" s="34"/>
      <c r="J860" s="34"/>
      <c r="K860" s="40" t="str">
        <f t="shared" si="44"/>
        <v/>
      </c>
      <c r="L860" s="41" t="str">
        <f t="shared" si="43"/>
        <v/>
      </c>
    </row>
    <row r="861" spans="5:12" ht="16" x14ac:dyDescent="0.2">
      <c r="E861" s="30" t="s">
        <v>76</v>
      </c>
      <c r="H861" s="38" t="str">
        <f t="shared" si="42"/>
        <v/>
      </c>
      <c r="I861" s="34"/>
      <c r="J861" s="34"/>
      <c r="K861" s="40" t="str">
        <f t="shared" si="44"/>
        <v/>
      </c>
      <c r="L861" s="41" t="str">
        <f t="shared" si="43"/>
        <v/>
      </c>
    </row>
    <row r="862" spans="5:12" ht="16" x14ac:dyDescent="0.2">
      <c r="E862" s="30" t="s">
        <v>76</v>
      </c>
      <c r="H862" s="38" t="str">
        <f t="shared" si="42"/>
        <v/>
      </c>
      <c r="I862" s="34"/>
      <c r="J862" s="34"/>
      <c r="K862" s="40" t="str">
        <f t="shared" si="44"/>
        <v/>
      </c>
      <c r="L862" s="41" t="str">
        <f t="shared" si="43"/>
        <v/>
      </c>
    </row>
    <row r="863" spans="5:12" ht="16" x14ac:dyDescent="0.2">
      <c r="E863" s="30" t="s">
        <v>76</v>
      </c>
      <c r="H863" s="38" t="str">
        <f t="shared" si="42"/>
        <v/>
      </c>
      <c r="I863" s="34"/>
      <c r="J863" s="34"/>
      <c r="K863" s="40" t="str">
        <f t="shared" si="44"/>
        <v/>
      </c>
      <c r="L863" s="41" t="str">
        <f t="shared" si="43"/>
        <v/>
      </c>
    </row>
    <row r="864" spans="5:12" ht="16" x14ac:dyDescent="0.2">
      <c r="E864" s="30" t="s">
        <v>76</v>
      </c>
      <c r="H864" s="38" t="str">
        <f t="shared" si="42"/>
        <v/>
      </c>
      <c r="I864" s="34"/>
      <c r="J864" s="34"/>
      <c r="K864" s="40" t="str">
        <f t="shared" si="44"/>
        <v/>
      </c>
      <c r="L864" s="41" t="str">
        <f t="shared" si="43"/>
        <v/>
      </c>
    </row>
    <row r="865" spans="5:12" ht="16" x14ac:dyDescent="0.2">
      <c r="E865" s="30" t="s">
        <v>76</v>
      </c>
      <c r="H865" s="38" t="str">
        <f t="shared" si="42"/>
        <v/>
      </c>
      <c r="I865" s="34"/>
      <c r="J865" s="34"/>
      <c r="K865" s="40" t="str">
        <f t="shared" si="44"/>
        <v/>
      </c>
      <c r="L865" s="41" t="str">
        <f t="shared" si="43"/>
        <v/>
      </c>
    </row>
    <row r="866" spans="5:12" ht="16" x14ac:dyDescent="0.2">
      <c r="E866" s="30" t="s">
        <v>76</v>
      </c>
      <c r="H866" s="38" t="str">
        <f t="shared" si="42"/>
        <v/>
      </c>
      <c r="I866" s="34"/>
      <c r="J866" s="34"/>
      <c r="K866" s="40" t="str">
        <f t="shared" si="44"/>
        <v/>
      </c>
      <c r="L866" s="41" t="str">
        <f t="shared" si="43"/>
        <v/>
      </c>
    </row>
    <row r="867" spans="5:12" ht="16" x14ac:dyDescent="0.2">
      <c r="E867" s="30" t="s">
        <v>76</v>
      </c>
      <c r="H867" s="38" t="str">
        <f t="shared" si="42"/>
        <v/>
      </c>
      <c r="I867" s="34"/>
      <c r="J867" s="34"/>
      <c r="K867" s="40" t="str">
        <f t="shared" si="44"/>
        <v/>
      </c>
      <c r="L867" s="41" t="str">
        <f t="shared" si="43"/>
        <v/>
      </c>
    </row>
    <row r="868" spans="5:12" ht="16" x14ac:dyDescent="0.2">
      <c r="E868" s="30" t="s">
        <v>76</v>
      </c>
      <c r="H868" s="38" t="str">
        <f t="shared" si="42"/>
        <v/>
      </c>
      <c r="I868" s="34"/>
      <c r="J868" s="34"/>
      <c r="K868" s="40" t="str">
        <f t="shared" si="44"/>
        <v/>
      </c>
      <c r="L868" s="41" t="str">
        <f t="shared" si="43"/>
        <v/>
      </c>
    </row>
    <row r="869" spans="5:12" ht="16" x14ac:dyDescent="0.2">
      <c r="E869" s="30" t="s">
        <v>76</v>
      </c>
      <c r="H869" s="38" t="str">
        <f t="shared" si="42"/>
        <v/>
      </c>
      <c r="I869" s="34"/>
      <c r="J869" s="34"/>
      <c r="K869" s="40" t="str">
        <f t="shared" si="44"/>
        <v/>
      </c>
      <c r="L869" s="41" t="str">
        <f t="shared" si="43"/>
        <v/>
      </c>
    </row>
    <row r="870" spans="5:12" ht="16" x14ac:dyDescent="0.2">
      <c r="E870" s="30" t="s">
        <v>76</v>
      </c>
      <c r="H870" s="38" t="str">
        <f t="shared" si="42"/>
        <v/>
      </c>
      <c r="I870" s="34"/>
      <c r="J870" s="34"/>
      <c r="K870" s="40" t="str">
        <f t="shared" si="44"/>
        <v/>
      </c>
      <c r="L870" s="41" t="str">
        <f t="shared" si="43"/>
        <v/>
      </c>
    </row>
    <row r="871" spans="5:12" ht="16" x14ac:dyDescent="0.2">
      <c r="E871" s="30" t="s">
        <v>76</v>
      </c>
      <c r="H871" s="38" t="str">
        <f t="shared" si="42"/>
        <v/>
      </c>
      <c r="I871" s="34"/>
      <c r="J871" s="34"/>
      <c r="K871" s="40" t="str">
        <f t="shared" si="44"/>
        <v/>
      </c>
      <c r="L871" s="41" t="str">
        <f t="shared" si="43"/>
        <v/>
      </c>
    </row>
    <row r="872" spans="5:12" ht="16" x14ac:dyDescent="0.2">
      <c r="E872" s="30" t="s">
        <v>76</v>
      </c>
      <c r="H872" s="38" t="str">
        <f t="shared" si="42"/>
        <v/>
      </c>
      <c r="I872" s="34"/>
      <c r="J872" s="34"/>
      <c r="K872" s="40" t="str">
        <f t="shared" si="44"/>
        <v/>
      </c>
      <c r="L872" s="41" t="str">
        <f t="shared" si="43"/>
        <v/>
      </c>
    </row>
    <row r="873" spans="5:12" ht="16" x14ac:dyDescent="0.2">
      <c r="E873" s="30" t="s">
        <v>76</v>
      </c>
      <c r="H873" s="38" t="str">
        <f t="shared" si="42"/>
        <v/>
      </c>
      <c r="I873" s="34"/>
      <c r="J873" s="34"/>
      <c r="K873" s="40" t="str">
        <f t="shared" si="44"/>
        <v/>
      </c>
      <c r="L873" s="41" t="str">
        <f t="shared" si="43"/>
        <v/>
      </c>
    </row>
    <row r="874" spans="5:12" ht="16" x14ac:dyDescent="0.2">
      <c r="E874" s="30" t="s">
        <v>76</v>
      </c>
      <c r="H874" s="38" t="str">
        <f t="shared" si="42"/>
        <v/>
      </c>
      <c r="I874" s="34"/>
      <c r="J874" s="34"/>
      <c r="K874" s="40" t="str">
        <f t="shared" si="44"/>
        <v/>
      </c>
      <c r="L874" s="41" t="str">
        <f t="shared" si="43"/>
        <v/>
      </c>
    </row>
    <row r="875" spans="5:12" ht="16" x14ac:dyDescent="0.2">
      <c r="E875" s="30" t="s">
        <v>76</v>
      </c>
      <c r="H875" s="38" t="str">
        <f t="shared" si="42"/>
        <v/>
      </c>
      <c r="I875" s="34"/>
      <c r="J875" s="34"/>
      <c r="K875" s="40" t="str">
        <f t="shared" si="44"/>
        <v/>
      </c>
      <c r="L875" s="41" t="str">
        <f t="shared" si="43"/>
        <v/>
      </c>
    </row>
    <row r="876" spans="5:12" ht="16" x14ac:dyDescent="0.2">
      <c r="E876" s="30" t="s">
        <v>76</v>
      </c>
      <c r="H876" s="38" t="str">
        <f t="shared" si="42"/>
        <v/>
      </c>
      <c r="I876" s="34"/>
      <c r="J876" s="34"/>
      <c r="K876" s="40" t="str">
        <f t="shared" si="44"/>
        <v/>
      </c>
      <c r="L876" s="41" t="str">
        <f t="shared" si="43"/>
        <v/>
      </c>
    </row>
    <row r="877" spans="5:12" ht="16" x14ac:dyDescent="0.2">
      <c r="E877" s="30" t="s">
        <v>76</v>
      </c>
      <c r="H877" s="38" t="str">
        <f t="shared" si="42"/>
        <v/>
      </c>
      <c r="I877" s="34"/>
      <c r="J877" s="34"/>
      <c r="K877" s="40" t="str">
        <f t="shared" si="44"/>
        <v/>
      </c>
      <c r="L877" s="41" t="str">
        <f t="shared" si="43"/>
        <v/>
      </c>
    </row>
    <row r="878" spans="5:12" ht="16" x14ac:dyDescent="0.2">
      <c r="E878" s="30" t="s">
        <v>76</v>
      </c>
      <c r="H878" s="38" t="str">
        <f t="shared" si="42"/>
        <v/>
      </c>
      <c r="I878" s="34"/>
      <c r="J878" s="34"/>
      <c r="K878" s="40" t="str">
        <f t="shared" si="44"/>
        <v/>
      </c>
      <c r="L878" s="41" t="str">
        <f t="shared" si="43"/>
        <v/>
      </c>
    </row>
    <row r="879" spans="5:12" ht="16" x14ac:dyDescent="0.2">
      <c r="E879" s="30" t="s">
        <v>76</v>
      </c>
      <c r="H879" s="38" t="str">
        <f t="shared" si="42"/>
        <v/>
      </c>
      <c r="I879" s="34"/>
      <c r="J879" s="34"/>
      <c r="K879" s="40" t="str">
        <f t="shared" si="44"/>
        <v/>
      </c>
      <c r="L879" s="41" t="str">
        <f t="shared" si="43"/>
        <v/>
      </c>
    </row>
    <row r="880" spans="5:12" ht="16" x14ac:dyDescent="0.2">
      <c r="E880" s="30" t="s">
        <v>76</v>
      </c>
      <c r="H880" s="38" t="str">
        <f t="shared" si="42"/>
        <v/>
      </c>
      <c r="I880" s="34"/>
      <c r="J880" s="34"/>
      <c r="K880" s="40" t="str">
        <f t="shared" si="44"/>
        <v/>
      </c>
      <c r="L880" s="41" t="str">
        <f t="shared" si="43"/>
        <v/>
      </c>
    </row>
    <row r="881" spans="5:12" ht="16" x14ac:dyDescent="0.2">
      <c r="E881" s="30" t="s">
        <v>76</v>
      </c>
      <c r="H881" s="38" t="str">
        <f t="shared" si="42"/>
        <v/>
      </c>
      <c r="I881" s="34"/>
      <c r="J881" s="34"/>
      <c r="K881" s="40" t="str">
        <f t="shared" si="44"/>
        <v/>
      </c>
      <c r="L881" s="41" t="str">
        <f t="shared" si="43"/>
        <v/>
      </c>
    </row>
    <row r="882" spans="5:12" ht="16" x14ac:dyDescent="0.2">
      <c r="E882" s="30" t="s">
        <v>76</v>
      </c>
      <c r="H882" s="38" t="str">
        <f t="shared" si="42"/>
        <v/>
      </c>
      <c r="I882" s="34"/>
      <c r="J882" s="34"/>
      <c r="K882" s="40" t="str">
        <f t="shared" si="44"/>
        <v/>
      </c>
      <c r="L882" s="41" t="str">
        <f t="shared" si="43"/>
        <v/>
      </c>
    </row>
    <row r="883" spans="5:12" ht="16" x14ac:dyDescent="0.2">
      <c r="E883" s="30" t="s">
        <v>76</v>
      </c>
      <c r="H883" s="38" t="str">
        <f t="shared" si="42"/>
        <v/>
      </c>
      <c r="I883" s="34"/>
      <c r="J883" s="34"/>
      <c r="K883" s="40" t="str">
        <f t="shared" si="44"/>
        <v/>
      </c>
      <c r="L883" s="41" t="str">
        <f t="shared" si="43"/>
        <v/>
      </c>
    </row>
    <row r="884" spans="5:12" ht="16" x14ac:dyDescent="0.2">
      <c r="E884" s="30" t="s">
        <v>76</v>
      </c>
      <c r="H884" s="38" t="str">
        <f t="shared" si="42"/>
        <v/>
      </c>
      <c r="I884" s="34"/>
      <c r="J884" s="34"/>
      <c r="K884" s="40" t="str">
        <f t="shared" si="44"/>
        <v/>
      </c>
      <c r="L884" s="41" t="str">
        <f t="shared" si="43"/>
        <v/>
      </c>
    </row>
    <row r="885" spans="5:12" ht="16" x14ac:dyDescent="0.2">
      <c r="E885" s="30" t="s">
        <v>76</v>
      </c>
      <c r="H885" s="38" t="str">
        <f t="shared" si="42"/>
        <v/>
      </c>
      <c r="I885" s="34"/>
      <c r="J885" s="34"/>
      <c r="K885" s="40" t="str">
        <f t="shared" si="44"/>
        <v/>
      </c>
      <c r="L885" s="41" t="str">
        <f t="shared" si="43"/>
        <v/>
      </c>
    </row>
    <row r="886" spans="5:12" ht="16" x14ac:dyDescent="0.2">
      <c r="E886" s="30" t="s">
        <v>76</v>
      </c>
      <c r="H886" s="38" t="str">
        <f t="shared" si="42"/>
        <v/>
      </c>
      <c r="I886" s="34"/>
      <c r="J886" s="34"/>
      <c r="K886" s="40" t="str">
        <f t="shared" si="44"/>
        <v/>
      </c>
      <c r="L886" s="41" t="str">
        <f t="shared" si="43"/>
        <v/>
      </c>
    </row>
    <row r="887" spans="5:12" ht="16" x14ac:dyDescent="0.2">
      <c r="E887" s="30" t="s">
        <v>76</v>
      </c>
      <c r="H887" s="38" t="str">
        <f t="shared" si="42"/>
        <v/>
      </c>
      <c r="I887" s="34"/>
      <c r="J887" s="34"/>
      <c r="K887" s="40" t="str">
        <f t="shared" si="44"/>
        <v/>
      </c>
      <c r="L887" s="41" t="str">
        <f t="shared" si="43"/>
        <v/>
      </c>
    </row>
    <row r="888" spans="5:12" ht="16" x14ac:dyDescent="0.2">
      <c r="E888" s="30" t="s">
        <v>76</v>
      </c>
      <c r="H888" s="38" t="str">
        <f t="shared" si="42"/>
        <v/>
      </c>
      <c r="I888" s="34"/>
      <c r="J888" s="34"/>
      <c r="K888" s="40" t="str">
        <f t="shared" si="44"/>
        <v/>
      </c>
      <c r="L888" s="41" t="str">
        <f t="shared" si="43"/>
        <v/>
      </c>
    </row>
    <row r="889" spans="5:12" ht="16" x14ac:dyDescent="0.2">
      <c r="E889" s="30" t="s">
        <v>76</v>
      </c>
      <c r="H889" s="38" t="str">
        <f t="shared" si="42"/>
        <v/>
      </c>
      <c r="I889" s="34"/>
      <c r="J889" s="34"/>
      <c r="K889" s="40" t="str">
        <f t="shared" si="44"/>
        <v/>
      </c>
      <c r="L889" s="41" t="str">
        <f t="shared" si="43"/>
        <v/>
      </c>
    </row>
    <row r="890" spans="5:12" ht="16" x14ac:dyDescent="0.2">
      <c r="E890" s="30" t="s">
        <v>76</v>
      </c>
      <c r="H890" s="38" t="str">
        <f t="shared" si="42"/>
        <v/>
      </c>
      <c r="I890" s="34"/>
      <c r="J890" s="34"/>
      <c r="K890" s="40" t="str">
        <f t="shared" si="44"/>
        <v/>
      </c>
      <c r="L890" s="41" t="str">
        <f t="shared" si="43"/>
        <v/>
      </c>
    </row>
    <row r="891" spans="5:12" ht="16" x14ac:dyDescent="0.2">
      <c r="E891" s="30" t="s">
        <v>76</v>
      </c>
      <c r="H891" s="38" t="str">
        <f t="shared" si="42"/>
        <v/>
      </c>
      <c r="I891" s="34"/>
      <c r="J891" s="34"/>
      <c r="K891" s="40" t="str">
        <f t="shared" si="44"/>
        <v/>
      </c>
      <c r="L891" s="41" t="str">
        <f t="shared" si="43"/>
        <v/>
      </c>
    </row>
    <row r="892" spans="5:12" ht="16" x14ac:dyDescent="0.2">
      <c r="E892" s="30" t="s">
        <v>76</v>
      </c>
      <c r="H892" s="38" t="str">
        <f t="shared" si="42"/>
        <v/>
      </c>
      <c r="I892" s="34"/>
      <c r="J892" s="34"/>
      <c r="K892" s="40" t="str">
        <f t="shared" si="44"/>
        <v/>
      </c>
      <c r="L892" s="41" t="str">
        <f t="shared" si="43"/>
        <v/>
      </c>
    </row>
    <row r="893" spans="5:12" ht="16" x14ac:dyDescent="0.2">
      <c r="E893" s="30" t="s">
        <v>76</v>
      </c>
      <c r="H893" s="38" t="str">
        <f t="shared" si="42"/>
        <v/>
      </c>
      <c r="I893" s="34"/>
      <c r="J893" s="34"/>
      <c r="K893" s="40" t="str">
        <f t="shared" si="44"/>
        <v/>
      </c>
      <c r="L893" s="41" t="str">
        <f t="shared" si="43"/>
        <v/>
      </c>
    </row>
    <row r="894" spans="5:12" ht="16" x14ac:dyDescent="0.2">
      <c r="E894" s="30" t="s">
        <v>76</v>
      </c>
      <c r="H894" s="38" t="str">
        <f t="shared" si="42"/>
        <v/>
      </c>
      <c r="I894" s="34"/>
      <c r="J894" s="34"/>
      <c r="K894" s="40" t="str">
        <f t="shared" si="44"/>
        <v/>
      </c>
      <c r="L894" s="41" t="str">
        <f t="shared" si="43"/>
        <v/>
      </c>
    </row>
    <row r="895" spans="5:12" ht="16" x14ac:dyDescent="0.2">
      <c r="E895" s="30" t="s">
        <v>76</v>
      </c>
      <c r="H895" s="38" t="str">
        <f t="shared" si="42"/>
        <v/>
      </c>
      <c r="I895" s="34"/>
      <c r="J895" s="34"/>
      <c r="K895" s="40" t="str">
        <f t="shared" si="44"/>
        <v/>
      </c>
      <c r="L895" s="41" t="str">
        <f t="shared" si="43"/>
        <v/>
      </c>
    </row>
    <row r="896" spans="5:12" ht="16" x14ac:dyDescent="0.2">
      <c r="E896" s="30" t="s">
        <v>76</v>
      </c>
      <c r="H896" s="38" t="str">
        <f t="shared" si="42"/>
        <v/>
      </c>
      <c r="I896" s="34"/>
      <c r="J896" s="34"/>
      <c r="K896" s="40" t="str">
        <f t="shared" si="44"/>
        <v/>
      </c>
      <c r="L896" s="41" t="str">
        <f t="shared" si="43"/>
        <v/>
      </c>
    </row>
    <row r="897" spans="5:12" ht="16" x14ac:dyDescent="0.2">
      <c r="E897" s="30" t="s">
        <v>76</v>
      </c>
      <c r="H897" s="38" t="str">
        <f t="shared" si="42"/>
        <v/>
      </c>
      <c r="I897" s="34"/>
      <c r="J897" s="34"/>
      <c r="K897" s="40" t="str">
        <f t="shared" si="44"/>
        <v/>
      </c>
      <c r="L897" s="41" t="str">
        <f t="shared" si="43"/>
        <v/>
      </c>
    </row>
    <row r="898" spans="5:12" ht="16" x14ac:dyDescent="0.2">
      <c r="E898" s="30" t="s">
        <v>76</v>
      </c>
      <c r="H898" s="38" t="str">
        <f t="shared" si="42"/>
        <v/>
      </c>
      <c r="I898" s="34"/>
      <c r="J898" s="34"/>
      <c r="K898" s="40" t="str">
        <f t="shared" si="44"/>
        <v/>
      </c>
      <c r="L898" s="41" t="str">
        <f t="shared" si="43"/>
        <v/>
      </c>
    </row>
    <row r="899" spans="5:12" ht="16" x14ac:dyDescent="0.2">
      <c r="E899" s="30" t="s">
        <v>76</v>
      </c>
      <c r="H899" s="38" t="str">
        <f t="shared" si="42"/>
        <v/>
      </c>
      <c r="I899" s="34"/>
      <c r="J899" s="34"/>
      <c r="K899" s="40" t="str">
        <f t="shared" si="44"/>
        <v/>
      </c>
      <c r="L899" s="41" t="str">
        <f t="shared" si="43"/>
        <v/>
      </c>
    </row>
    <row r="900" spans="5:12" ht="16" x14ac:dyDescent="0.2">
      <c r="E900" s="30" t="s">
        <v>76</v>
      </c>
      <c r="H900" s="38" t="str">
        <f t="shared" si="42"/>
        <v/>
      </c>
      <c r="I900" s="34"/>
      <c r="J900" s="34"/>
      <c r="K900" s="40" t="str">
        <f t="shared" si="44"/>
        <v/>
      </c>
      <c r="L900" s="41" t="str">
        <f t="shared" si="43"/>
        <v/>
      </c>
    </row>
    <row r="901" spans="5:12" ht="16" x14ac:dyDescent="0.2">
      <c r="E901" s="30" t="s">
        <v>76</v>
      </c>
      <c r="H901" s="38" t="str">
        <f t="shared" si="42"/>
        <v/>
      </c>
      <c r="I901" s="34"/>
      <c r="J901" s="34"/>
      <c r="K901" s="40" t="str">
        <f t="shared" si="44"/>
        <v/>
      </c>
      <c r="L901" s="41" t="str">
        <f t="shared" si="43"/>
        <v/>
      </c>
    </row>
    <row r="902" spans="5:12" ht="16" x14ac:dyDescent="0.2">
      <c r="E902" s="30" t="s">
        <v>76</v>
      </c>
      <c r="H902" s="38" t="str">
        <f t="shared" si="42"/>
        <v/>
      </c>
      <c r="I902" s="34"/>
      <c r="J902" s="34"/>
      <c r="K902" s="40" t="str">
        <f t="shared" si="44"/>
        <v/>
      </c>
      <c r="L902" s="41" t="str">
        <f t="shared" si="43"/>
        <v/>
      </c>
    </row>
    <row r="903" spans="5:12" ht="16" x14ac:dyDescent="0.2">
      <c r="E903" s="30" t="s">
        <v>76</v>
      </c>
      <c r="H903" s="38" t="str">
        <f t="shared" ref="H903:H966" si="45">IF(OR(F903="",G903=""),"",G903+(F903*30))</f>
        <v/>
      </c>
      <c r="I903" s="34"/>
      <c r="J903" s="34"/>
      <c r="K903" s="40" t="str">
        <f t="shared" si="44"/>
        <v/>
      </c>
      <c r="L903" s="41" t="str">
        <f t="shared" ref="L903:L966" si="46">IF(K903="","",IF(K903&lt;1,"Debajo de la Meta",IF(K903&gt;1,"Encima de la Meta","Meta Alcanzada")))</f>
        <v/>
      </c>
    </row>
    <row r="904" spans="5:12" ht="16" x14ac:dyDescent="0.2">
      <c r="E904" s="30" t="s">
        <v>76</v>
      </c>
      <c r="H904" s="38" t="str">
        <f t="shared" si="45"/>
        <v/>
      </c>
      <c r="I904" s="34"/>
      <c r="J904" s="34"/>
      <c r="K904" s="40" t="str">
        <f t="shared" si="44"/>
        <v/>
      </c>
      <c r="L904" s="41" t="str">
        <f t="shared" si="46"/>
        <v/>
      </c>
    </row>
    <row r="905" spans="5:12" ht="16" x14ac:dyDescent="0.2">
      <c r="E905" s="30" t="s">
        <v>76</v>
      </c>
      <c r="H905" s="38" t="str">
        <f t="shared" si="45"/>
        <v/>
      </c>
      <c r="I905" s="34"/>
      <c r="J905" s="34"/>
      <c r="K905" s="40" t="str">
        <f t="shared" si="44"/>
        <v/>
      </c>
      <c r="L905" s="41" t="str">
        <f t="shared" si="46"/>
        <v/>
      </c>
    </row>
    <row r="906" spans="5:12" ht="16" x14ac:dyDescent="0.2">
      <c r="E906" s="30" t="s">
        <v>76</v>
      </c>
      <c r="H906" s="38" t="str">
        <f t="shared" si="45"/>
        <v/>
      </c>
      <c r="I906" s="34"/>
      <c r="J906" s="34"/>
      <c r="K906" s="40" t="str">
        <f t="shared" si="44"/>
        <v/>
      </c>
      <c r="L906" s="41" t="str">
        <f t="shared" si="46"/>
        <v/>
      </c>
    </row>
    <row r="907" spans="5:12" ht="16" x14ac:dyDescent="0.2">
      <c r="E907" s="30" t="s">
        <v>76</v>
      </c>
      <c r="H907" s="38" t="str">
        <f t="shared" si="45"/>
        <v/>
      </c>
      <c r="I907" s="34"/>
      <c r="J907" s="34"/>
      <c r="K907" s="40" t="str">
        <f t="shared" si="44"/>
        <v/>
      </c>
      <c r="L907" s="41" t="str">
        <f t="shared" si="46"/>
        <v/>
      </c>
    </row>
    <row r="908" spans="5:12" ht="16" x14ac:dyDescent="0.2">
      <c r="E908" s="30" t="s">
        <v>76</v>
      </c>
      <c r="H908" s="38" t="str">
        <f t="shared" si="45"/>
        <v/>
      </c>
      <c r="I908" s="34"/>
      <c r="J908" s="34"/>
      <c r="K908" s="40" t="str">
        <f t="shared" si="44"/>
        <v/>
      </c>
      <c r="L908" s="41" t="str">
        <f t="shared" si="46"/>
        <v/>
      </c>
    </row>
    <row r="909" spans="5:12" ht="16" x14ac:dyDescent="0.2">
      <c r="E909" s="30" t="s">
        <v>76</v>
      </c>
      <c r="H909" s="38" t="str">
        <f t="shared" si="45"/>
        <v/>
      </c>
      <c r="I909" s="34"/>
      <c r="J909" s="34"/>
      <c r="K909" s="40" t="str">
        <f t="shared" si="44"/>
        <v/>
      </c>
      <c r="L909" s="41" t="str">
        <f t="shared" si="46"/>
        <v/>
      </c>
    </row>
    <row r="910" spans="5:12" ht="16" x14ac:dyDescent="0.2">
      <c r="E910" s="30" t="s">
        <v>76</v>
      </c>
      <c r="H910" s="38" t="str">
        <f t="shared" si="45"/>
        <v/>
      </c>
      <c r="I910" s="34"/>
      <c r="J910" s="34"/>
      <c r="K910" s="40" t="str">
        <f t="shared" si="44"/>
        <v/>
      </c>
      <c r="L910" s="41" t="str">
        <f t="shared" si="46"/>
        <v/>
      </c>
    </row>
    <row r="911" spans="5:12" ht="16" x14ac:dyDescent="0.2">
      <c r="E911" s="30" t="s">
        <v>76</v>
      </c>
      <c r="H911" s="38" t="str">
        <f t="shared" si="45"/>
        <v/>
      </c>
      <c r="I911" s="34"/>
      <c r="J911" s="34"/>
      <c r="K911" s="40" t="str">
        <f t="shared" si="44"/>
        <v/>
      </c>
      <c r="L911" s="41" t="str">
        <f t="shared" si="46"/>
        <v/>
      </c>
    </row>
    <row r="912" spans="5:12" ht="16" x14ac:dyDescent="0.2">
      <c r="E912" s="30" t="s">
        <v>76</v>
      </c>
      <c r="H912" s="38" t="str">
        <f t="shared" si="45"/>
        <v/>
      </c>
      <c r="I912" s="34"/>
      <c r="J912" s="34"/>
      <c r="K912" s="40" t="str">
        <f t="shared" ref="K912:K975" si="47">IF(OR(E912="",I912="",J912=""),"",IF(E912="cuanto más pequeño mejor",I912/J912,J912/I912))</f>
        <v/>
      </c>
      <c r="L912" s="41" t="str">
        <f t="shared" si="46"/>
        <v/>
      </c>
    </row>
    <row r="913" spans="5:12" ht="16" x14ac:dyDescent="0.2">
      <c r="E913" s="30" t="s">
        <v>76</v>
      </c>
      <c r="H913" s="38" t="str">
        <f t="shared" si="45"/>
        <v/>
      </c>
      <c r="I913" s="34"/>
      <c r="J913" s="34"/>
      <c r="K913" s="40" t="str">
        <f t="shared" si="47"/>
        <v/>
      </c>
      <c r="L913" s="41" t="str">
        <f t="shared" si="46"/>
        <v/>
      </c>
    </row>
    <row r="914" spans="5:12" ht="16" x14ac:dyDescent="0.2">
      <c r="E914" s="30" t="s">
        <v>76</v>
      </c>
      <c r="H914" s="38" t="str">
        <f t="shared" si="45"/>
        <v/>
      </c>
      <c r="I914" s="34"/>
      <c r="J914" s="34"/>
      <c r="K914" s="40" t="str">
        <f t="shared" si="47"/>
        <v/>
      </c>
      <c r="L914" s="41" t="str">
        <f t="shared" si="46"/>
        <v/>
      </c>
    </row>
    <row r="915" spans="5:12" ht="16" x14ac:dyDescent="0.2">
      <c r="E915" s="30" t="s">
        <v>76</v>
      </c>
      <c r="H915" s="38" t="str">
        <f t="shared" si="45"/>
        <v/>
      </c>
      <c r="I915" s="34"/>
      <c r="J915" s="34"/>
      <c r="K915" s="40" t="str">
        <f t="shared" si="47"/>
        <v/>
      </c>
      <c r="L915" s="41" t="str">
        <f t="shared" si="46"/>
        <v/>
      </c>
    </row>
    <row r="916" spans="5:12" ht="16" x14ac:dyDescent="0.2">
      <c r="E916" s="30" t="s">
        <v>76</v>
      </c>
      <c r="H916" s="38" t="str">
        <f t="shared" si="45"/>
        <v/>
      </c>
      <c r="I916" s="34"/>
      <c r="J916" s="34"/>
      <c r="K916" s="40" t="str">
        <f t="shared" si="47"/>
        <v/>
      </c>
      <c r="L916" s="41" t="str">
        <f t="shared" si="46"/>
        <v/>
      </c>
    </row>
    <row r="917" spans="5:12" ht="16" x14ac:dyDescent="0.2">
      <c r="E917" s="30" t="s">
        <v>76</v>
      </c>
      <c r="H917" s="38" t="str">
        <f t="shared" si="45"/>
        <v/>
      </c>
      <c r="I917" s="34"/>
      <c r="J917" s="34"/>
      <c r="K917" s="40" t="str">
        <f t="shared" si="47"/>
        <v/>
      </c>
      <c r="L917" s="41" t="str">
        <f t="shared" si="46"/>
        <v/>
      </c>
    </row>
    <row r="918" spans="5:12" ht="16" x14ac:dyDescent="0.2">
      <c r="E918" s="30" t="s">
        <v>76</v>
      </c>
      <c r="H918" s="38" t="str">
        <f t="shared" si="45"/>
        <v/>
      </c>
      <c r="I918" s="34"/>
      <c r="J918" s="34"/>
      <c r="K918" s="40" t="str">
        <f t="shared" si="47"/>
        <v/>
      </c>
      <c r="L918" s="41" t="str">
        <f t="shared" si="46"/>
        <v/>
      </c>
    </row>
    <row r="919" spans="5:12" ht="16" x14ac:dyDescent="0.2">
      <c r="E919" s="30" t="s">
        <v>76</v>
      </c>
      <c r="H919" s="38" t="str">
        <f t="shared" si="45"/>
        <v/>
      </c>
      <c r="I919" s="34"/>
      <c r="J919" s="34"/>
      <c r="K919" s="40" t="str">
        <f t="shared" si="47"/>
        <v/>
      </c>
      <c r="L919" s="41" t="str">
        <f t="shared" si="46"/>
        <v/>
      </c>
    </row>
    <row r="920" spans="5:12" ht="16" x14ac:dyDescent="0.2">
      <c r="E920" s="30" t="s">
        <v>76</v>
      </c>
      <c r="H920" s="38" t="str">
        <f t="shared" si="45"/>
        <v/>
      </c>
      <c r="I920" s="34"/>
      <c r="J920" s="34"/>
      <c r="K920" s="40" t="str">
        <f t="shared" si="47"/>
        <v/>
      </c>
      <c r="L920" s="41" t="str">
        <f t="shared" si="46"/>
        <v/>
      </c>
    </row>
    <row r="921" spans="5:12" ht="16" x14ac:dyDescent="0.2">
      <c r="E921" s="30" t="s">
        <v>76</v>
      </c>
      <c r="H921" s="38" t="str">
        <f t="shared" si="45"/>
        <v/>
      </c>
      <c r="I921" s="34"/>
      <c r="J921" s="34"/>
      <c r="K921" s="40" t="str">
        <f t="shared" si="47"/>
        <v/>
      </c>
      <c r="L921" s="41" t="str">
        <f t="shared" si="46"/>
        <v/>
      </c>
    </row>
    <row r="922" spans="5:12" ht="16" x14ac:dyDescent="0.2">
      <c r="E922" s="30" t="s">
        <v>76</v>
      </c>
      <c r="H922" s="38" t="str">
        <f t="shared" si="45"/>
        <v/>
      </c>
      <c r="I922" s="34"/>
      <c r="J922" s="34"/>
      <c r="K922" s="40" t="str">
        <f t="shared" si="47"/>
        <v/>
      </c>
      <c r="L922" s="41" t="str">
        <f t="shared" si="46"/>
        <v/>
      </c>
    </row>
    <row r="923" spans="5:12" ht="16" x14ac:dyDescent="0.2">
      <c r="E923" s="30" t="s">
        <v>76</v>
      </c>
      <c r="H923" s="38" t="str">
        <f t="shared" si="45"/>
        <v/>
      </c>
      <c r="I923" s="34"/>
      <c r="J923" s="34"/>
      <c r="K923" s="40" t="str">
        <f t="shared" si="47"/>
        <v/>
      </c>
      <c r="L923" s="41" t="str">
        <f t="shared" si="46"/>
        <v/>
      </c>
    </row>
    <row r="924" spans="5:12" ht="16" x14ac:dyDescent="0.2">
      <c r="E924" s="30" t="s">
        <v>76</v>
      </c>
      <c r="H924" s="38" t="str">
        <f t="shared" si="45"/>
        <v/>
      </c>
      <c r="I924" s="34"/>
      <c r="J924" s="34"/>
      <c r="K924" s="40" t="str">
        <f t="shared" si="47"/>
        <v/>
      </c>
      <c r="L924" s="41" t="str">
        <f t="shared" si="46"/>
        <v/>
      </c>
    </row>
    <row r="925" spans="5:12" ht="16" x14ac:dyDescent="0.2">
      <c r="E925" s="30" t="s">
        <v>76</v>
      </c>
      <c r="H925" s="38" t="str">
        <f t="shared" si="45"/>
        <v/>
      </c>
      <c r="I925" s="34"/>
      <c r="J925" s="34"/>
      <c r="K925" s="40" t="str">
        <f t="shared" si="47"/>
        <v/>
      </c>
      <c r="L925" s="41" t="str">
        <f t="shared" si="46"/>
        <v/>
      </c>
    </row>
    <row r="926" spans="5:12" ht="16" x14ac:dyDescent="0.2">
      <c r="E926" s="30" t="s">
        <v>76</v>
      </c>
      <c r="H926" s="38" t="str">
        <f t="shared" si="45"/>
        <v/>
      </c>
      <c r="I926" s="34"/>
      <c r="J926" s="34"/>
      <c r="K926" s="40" t="str">
        <f t="shared" si="47"/>
        <v/>
      </c>
      <c r="L926" s="41" t="str">
        <f t="shared" si="46"/>
        <v/>
      </c>
    </row>
    <row r="927" spans="5:12" ht="16" x14ac:dyDescent="0.2">
      <c r="E927" s="30" t="s">
        <v>76</v>
      </c>
      <c r="H927" s="38" t="str">
        <f t="shared" si="45"/>
        <v/>
      </c>
      <c r="I927" s="34"/>
      <c r="J927" s="34"/>
      <c r="K927" s="40" t="str">
        <f t="shared" si="47"/>
        <v/>
      </c>
      <c r="L927" s="41" t="str">
        <f t="shared" si="46"/>
        <v/>
      </c>
    </row>
    <row r="928" spans="5:12" ht="16" x14ac:dyDescent="0.2">
      <c r="E928" s="30" t="s">
        <v>76</v>
      </c>
      <c r="H928" s="38" t="str">
        <f t="shared" si="45"/>
        <v/>
      </c>
      <c r="I928" s="34"/>
      <c r="J928" s="34"/>
      <c r="K928" s="40" t="str">
        <f t="shared" si="47"/>
        <v/>
      </c>
      <c r="L928" s="41" t="str">
        <f t="shared" si="46"/>
        <v/>
      </c>
    </row>
    <row r="929" spans="5:12" ht="16" x14ac:dyDescent="0.2">
      <c r="E929" s="30" t="s">
        <v>76</v>
      </c>
      <c r="H929" s="38" t="str">
        <f t="shared" si="45"/>
        <v/>
      </c>
      <c r="I929" s="34"/>
      <c r="J929" s="34"/>
      <c r="K929" s="40" t="str">
        <f t="shared" si="47"/>
        <v/>
      </c>
      <c r="L929" s="41" t="str">
        <f t="shared" si="46"/>
        <v/>
      </c>
    </row>
    <row r="930" spans="5:12" ht="16" x14ac:dyDescent="0.2">
      <c r="E930" s="30" t="s">
        <v>76</v>
      </c>
      <c r="H930" s="38" t="str">
        <f t="shared" si="45"/>
        <v/>
      </c>
      <c r="I930" s="34"/>
      <c r="J930" s="34"/>
      <c r="K930" s="40" t="str">
        <f t="shared" si="47"/>
        <v/>
      </c>
      <c r="L930" s="41" t="str">
        <f t="shared" si="46"/>
        <v/>
      </c>
    </row>
    <row r="931" spans="5:12" ht="16" x14ac:dyDescent="0.2">
      <c r="E931" s="30" t="s">
        <v>76</v>
      </c>
      <c r="H931" s="38" t="str">
        <f t="shared" si="45"/>
        <v/>
      </c>
      <c r="I931" s="34"/>
      <c r="J931" s="34"/>
      <c r="K931" s="40" t="str">
        <f t="shared" si="47"/>
        <v/>
      </c>
      <c r="L931" s="41" t="str">
        <f t="shared" si="46"/>
        <v/>
      </c>
    </row>
    <row r="932" spans="5:12" ht="16" x14ac:dyDescent="0.2">
      <c r="E932" s="30" t="s">
        <v>76</v>
      </c>
      <c r="H932" s="38" t="str">
        <f t="shared" si="45"/>
        <v/>
      </c>
      <c r="I932" s="34"/>
      <c r="J932" s="34"/>
      <c r="K932" s="40" t="str">
        <f t="shared" si="47"/>
        <v/>
      </c>
      <c r="L932" s="41" t="str">
        <f t="shared" si="46"/>
        <v/>
      </c>
    </row>
    <row r="933" spans="5:12" ht="16" x14ac:dyDescent="0.2">
      <c r="E933" s="30" t="s">
        <v>76</v>
      </c>
      <c r="H933" s="38" t="str">
        <f t="shared" si="45"/>
        <v/>
      </c>
      <c r="I933" s="34"/>
      <c r="J933" s="34"/>
      <c r="K933" s="40" t="str">
        <f t="shared" si="47"/>
        <v/>
      </c>
      <c r="L933" s="41" t="str">
        <f t="shared" si="46"/>
        <v/>
      </c>
    </row>
    <row r="934" spans="5:12" ht="16" x14ac:dyDescent="0.2">
      <c r="E934" s="30" t="s">
        <v>76</v>
      </c>
      <c r="H934" s="38" t="str">
        <f t="shared" si="45"/>
        <v/>
      </c>
      <c r="I934" s="34"/>
      <c r="J934" s="34"/>
      <c r="K934" s="40" t="str">
        <f t="shared" si="47"/>
        <v/>
      </c>
      <c r="L934" s="41" t="str">
        <f t="shared" si="46"/>
        <v/>
      </c>
    </row>
    <row r="935" spans="5:12" ht="16" x14ac:dyDescent="0.2">
      <c r="E935" s="30" t="s">
        <v>76</v>
      </c>
      <c r="H935" s="38" t="str">
        <f t="shared" si="45"/>
        <v/>
      </c>
      <c r="I935" s="34"/>
      <c r="J935" s="34"/>
      <c r="K935" s="40" t="str">
        <f t="shared" si="47"/>
        <v/>
      </c>
      <c r="L935" s="41" t="str">
        <f t="shared" si="46"/>
        <v/>
      </c>
    </row>
    <row r="936" spans="5:12" ht="16" x14ac:dyDescent="0.2">
      <c r="E936" s="30" t="s">
        <v>76</v>
      </c>
      <c r="H936" s="38" t="str">
        <f t="shared" si="45"/>
        <v/>
      </c>
      <c r="I936" s="34"/>
      <c r="J936" s="34"/>
      <c r="K936" s="40" t="str">
        <f t="shared" si="47"/>
        <v/>
      </c>
      <c r="L936" s="41" t="str">
        <f t="shared" si="46"/>
        <v/>
      </c>
    </row>
    <row r="937" spans="5:12" ht="16" x14ac:dyDescent="0.2">
      <c r="E937" s="30" t="s">
        <v>76</v>
      </c>
      <c r="H937" s="38" t="str">
        <f t="shared" si="45"/>
        <v/>
      </c>
      <c r="I937" s="34"/>
      <c r="J937" s="34"/>
      <c r="K937" s="40" t="str">
        <f t="shared" si="47"/>
        <v/>
      </c>
      <c r="L937" s="41" t="str">
        <f t="shared" si="46"/>
        <v/>
      </c>
    </row>
    <row r="938" spans="5:12" ht="16" x14ac:dyDescent="0.2">
      <c r="E938" s="30" t="s">
        <v>76</v>
      </c>
      <c r="H938" s="38" t="str">
        <f t="shared" si="45"/>
        <v/>
      </c>
      <c r="I938" s="34"/>
      <c r="J938" s="34"/>
      <c r="K938" s="40" t="str">
        <f t="shared" si="47"/>
        <v/>
      </c>
      <c r="L938" s="41" t="str">
        <f t="shared" si="46"/>
        <v/>
      </c>
    </row>
    <row r="939" spans="5:12" ht="16" x14ac:dyDescent="0.2">
      <c r="E939" s="30" t="s">
        <v>76</v>
      </c>
      <c r="H939" s="38" t="str">
        <f t="shared" si="45"/>
        <v/>
      </c>
      <c r="I939" s="34"/>
      <c r="J939" s="34"/>
      <c r="K939" s="40" t="str">
        <f t="shared" si="47"/>
        <v/>
      </c>
      <c r="L939" s="41" t="str">
        <f t="shared" si="46"/>
        <v/>
      </c>
    </row>
    <row r="940" spans="5:12" ht="16" x14ac:dyDescent="0.2">
      <c r="E940" s="30" t="s">
        <v>76</v>
      </c>
      <c r="H940" s="38" t="str">
        <f t="shared" si="45"/>
        <v/>
      </c>
      <c r="I940" s="34"/>
      <c r="J940" s="34"/>
      <c r="K940" s="40" t="str">
        <f t="shared" si="47"/>
        <v/>
      </c>
      <c r="L940" s="41" t="str">
        <f t="shared" si="46"/>
        <v/>
      </c>
    </row>
    <row r="941" spans="5:12" ht="16" x14ac:dyDescent="0.2">
      <c r="E941" s="30" t="s">
        <v>76</v>
      </c>
      <c r="H941" s="38" t="str">
        <f t="shared" si="45"/>
        <v/>
      </c>
      <c r="I941" s="34"/>
      <c r="J941" s="34"/>
      <c r="K941" s="40" t="str">
        <f t="shared" si="47"/>
        <v/>
      </c>
      <c r="L941" s="41" t="str">
        <f t="shared" si="46"/>
        <v/>
      </c>
    </row>
    <row r="942" spans="5:12" ht="16" x14ac:dyDescent="0.2">
      <c r="E942" s="30" t="s">
        <v>76</v>
      </c>
      <c r="H942" s="38" t="str">
        <f t="shared" si="45"/>
        <v/>
      </c>
      <c r="I942" s="34"/>
      <c r="J942" s="34"/>
      <c r="K942" s="40" t="str">
        <f t="shared" si="47"/>
        <v/>
      </c>
      <c r="L942" s="41" t="str">
        <f t="shared" si="46"/>
        <v/>
      </c>
    </row>
    <row r="943" spans="5:12" ht="16" x14ac:dyDescent="0.2">
      <c r="E943" s="30" t="s">
        <v>76</v>
      </c>
      <c r="H943" s="38" t="str">
        <f t="shared" si="45"/>
        <v/>
      </c>
      <c r="I943" s="34"/>
      <c r="J943" s="34"/>
      <c r="K943" s="40" t="str">
        <f t="shared" si="47"/>
        <v/>
      </c>
      <c r="L943" s="41" t="str">
        <f t="shared" si="46"/>
        <v/>
      </c>
    </row>
    <row r="944" spans="5:12" ht="16" x14ac:dyDescent="0.2">
      <c r="E944" s="30" t="s">
        <v>76</v>
      </c>
      <c r="H944" s="38" t="str">
        <f t="shared" si="45"/>
        <v/>
      </c>
      <c r="I944" s="34"/>
      <c r="J944" s="34"/>
      <c r="K944" s="40" t="str">
        <f t="shared" si="47"/>
        <v/>
      </c>
      <c r="L944" s="41" t="str">
        <f t="shared" si="46"/>
        <v/>
      </c>
    </row>
    <row r="945" spans="5:12" ht="16" x14ac:dyDescent="0.2">
      <c r="E945" s="30" t="s">
        <v>76</v>
      </c>
      <c r="H945" s="38" t="str">
        <f t="shared" si="45"/>
        <v/>
      </c>
      <c r="I945" s="34"/>
      <c r="J945" s="34"/>
      <c r="K945" s="40" t="str">
        <f t="shared" si="47"/>
        <v/>
      </c>
      <c r="L945" s="41" t="str">
        <f t="shared" si="46"/>
        <v/>
      </c>
    </row>
    <row r="946" spans="5:12" ht="16" x14ac:dyDescent="0.2">
      <c r="E946" s="30" t="s">
        <v>76</v>
      </c>
      <c r="H946" s="38" t="str">
        <f t="shared" si="45"/>
        <v/>
      </c>
      <c r="I946" s="34"/>
      <c r="J946" s="34"/>
      <c r="K946" s="40" t="str">
        <f t="shared" si="47"/>
        <v/>
      </c>
      <c r="L946" s="41" t="str">
        <f t="shared" si="46"/>
        <v/>
      </c>
    </row>
    <row r="947" spans="5:12" ht="16" x14ac:dyDescent="0.2">
      <c r="E947" s="30" t="s">
        <v>76</v>
      </c>
      <c r="H947" s="38" t="str">
        <f t="shared" si="45"/>
        <v/>
      </c>
      <c r="I947" s="34"/>
      <c r="J947" s="34"/>
      <c r="K947" s="40" t="str">
        <f t="shared" si="47"/>
        <v/>
      </c>
      <c r="L947" s="41" t="str">
        <f t="shared" si="46"/>
        <v/>
      </c>
    </row>
    <row r="948" spans="5:12" ht="16" x14ac:dyDescent="0.2">
      <c r="E948" s="30" t="s">
        <v>76</v>
      </c>
      <c r="H948" s="38" t="str">
        <f t="shared" si="45"/>
        <v/>
      </c>
      <c r="I948" s="34"/>
      <c r="J948" s="34"/>
      <c r="K948" s="40" t="str">
        <f t="shared" si="47"/>
        <v/>
      </c>
      <c r="L948" s="41" t="str">
        <f t="shared" si="46"/>
        <v/>
      </c>
    </row>
    <row r="949" spans="5:12" ht="16" x14ac:dyDescent="0.2">
      <c r="E949" s="30" t="s">
        <v>76</v>
      </c>
      <c r="H949" s="38" t="str">
        <f t="shared" si="45"/>
        <v/>
      </c>
      <c r="I949" s="34"/>
      <c r="J949" s="34"/>
      <c r="K949" s="40" t="str">
        <f t="shared" si="47"/>
        <v/>
      </c>
      <c r="L949" s="41" t="str">
        <f t="shared" si="46"/>
        <v/>
      </c>
    </row>
    <row r="950" spans="5:12" ht="16" x14ac:dyDescent="0.2">
      <c r="E950" s="30" t="s">
        <v>76</v>
      </c>
      <c r="H950" s="38" t="str">
        <f t="shared" si="45"/>
        <v/>
      </c>
      <c r="I950" s="34"/>
      <c r="J950" s="34"/>
      <c r="K950" s="40" t="str">
        <f t="shared" si="47"/>
        <v/>
      </c>
      <c r="L950" s="41" t="str">
        <f t="shared" si="46"/>
        <v/>
      </c>
    </row>
    <row r="951" spans="5:12" ht="16" x14ac:dyDescent="0.2">
      <c r="E951" s="30" t="s">
        <v>76</v>
      </c>
      <c r="H951" s="38" t="str">
        <f t="shared" si="45"/>
        <v/>
      </c>
      <c r="I951" s="34"/>
      <c r="J951" s="34"/>
      <c r="K951" s="40" t="str">
        <f t="shared" si="47"/>
        <v/>
      </c>
      <c r="L951" s="41" t="str">
        <f t="shared" si="46"/>
        <v/>
      </c>
    </row>
    <row r="952" spans="5:12" ht="16" x14ac:dyDescent="0.2">
      <c r="E952" s="30" t="s">
        <v>76</v>
      </c>
      <c r="H952" s="38" t="str">
        <f t="shared" si="45"/>
        <v/>
      </c>
      <c r="I952" s="34"/>
      <c r="J952" s="34"/>
      <c r="K952" s="40" t="str">
        <f t="shared" si="47"/>
        <v/>
      </c>
      <c r="L952" s="41" t="str">
        <f t="shared" si="46"/>
        <v/>
      </c>
    </row>
    <row r="953" spans="5:12" ht="16" x14ac:dyDescent="0.2">
      <c r="E953" s="30" t="s">
        <v>76</v>
      </c>
      <c r="H953" s="38" t="str">
        <f t="shared" si="45"/>
        <v/>
      </c>
      <c r="I953" s="34"/>
      <c r="J953" s="34"/>
      <c r="K953" s="40" t="str">
        <f t="shared" si="47"/>
        <v/>
      </c>
      <c r="L953" s="41" t="str">
        <f t="shared" si="46"/>
        <v/>
      </c>
    </row>
    <row r="954" spans="5:12" ht="16" x14ac:dyDescent="0.2">
      <c r="E954" s="30" t="s">
        <v>76</v>
      </c>
      <c r="H954" s="38" t="str">
        <f t="shared" si="45"/>
        <v/>
      </c>
      <c r="I954" s="34"/>
      <c r="J954" s="34"/>
      <c r="K954" s="40" t="str">
        <f t="shared" si="47"/>
        <v/>
      </c>
      <c r="L954" s="41" t="str">
        <f t="shared" si="46"/>
        <v/>
      </c>
    </row>
    <row r="955" spans="5:12" ht="16" x14ac:dyDescent="0.2">
      <c r="E955" s="30" t="s">
        <v>76</v>
      </c>
      <c r="H955" s="38" t="str">
        <f t="shared" si="45"/>
        <v/>
      </c>
      <c r="I955" s="34"/>
      <c r="J955" s="34"/>
      <c r="K955" s="40" t="str">
        <f t="shared" si="47"/>
        <v/>
      </c>
      <c r="L955" s="41" t="str">
        <f t="shared" si="46"/>
        <v/>
      </c>
    </row>
    <row r="956" spans="5:12" ht="16" x14ac:dyDescent="0.2">
      <c r="E956" s="30" t="s">
        <v>76</v>
      </c>
      <c r="H956" s="38" t="str">
        <f t="shared" si="45"/>
        <v/>
      </c>
      <c r="I956" s="34"/>
      <c r="J956" s="34"/>
      <c r="K956" s="40" t="str">
        <f t="shared" si="47"/>
        <v/>
      </c>
      <c r="L956" s="41" t="str">
        <f t="shared" si="46"/>
        <v/>
      </c>
    </row>
    <row r="957" spans="5:12" ht="16" x14ac:dyDescent="0.2">
      <c r="E957" s="30" t="s">
        <v>76</v>
      </c>
      <c r="H957" s="38" t="str">
        <f t="shared" si="45"/>
        <v/>
      </c>
      <c r="I957" s="34"/>
      <c r="J957" s="34"/>
      <c r="K957" s="40" t="str">
        <f t="shared" si="47"/>
        <v/>
      </c>
      <c r="L957" s="41" t="str">
        <f t="shared" si="46"/>
        <v/>
      </c>
    </row>
    <row r="958" spans="5:12" ht="16" x14ac:dyDescent="0.2">
      <c r="E958" s="30" t="s">
        <v>76</v>
      </c>
      <c r="H958" s="38" t="str">
        <f t="shared" si="45"/>
        <v/>
      </c>
      <c r="I958" s="34"/>
      <c r="J958" s="34"/>
      <c r="K958" s="40" t="str">
        <f t="shared" si="47"/>
        <v/>
      </c>
      <c r="L958" s="41" t="str">
        <f t="shared" si="46"/>
        <v/>
      </c>
    </row>
    <row r="959" spans="5:12" ht="16" x14ac:dyDescent="0.2">
      <c r="E959" s="30" t="s">
        <v>76</v>
      </c>
      <c r="H959" s="38" t="str">
        <f t="shared" si="45"/>
        <v/>
      </c>
      <c r="I959" s="34"/>
      <c r="J959" s="34"/>
      <c r="K959" s="40" t="str">
        <f t="shared" si="47"/>
        <v/>
      </c>
      <c r="L959" s="41" t="str">
        <f t="shared" si="46"/>
        <v/>
      </c>
    </row>
    <row r="960" spans="5:12" ht="16" x14ac:dyDescent="0.2">
      <c r="E960" s="30" t="s">
        <v>76</v>
      </c>
      <c r="H960" s="38" t="str">
        <f t="shared" si="45"/>
        <v/>
      </c>
      <c r="I960" s="34"/>
      <c r="J960" s="34"/>
      <c r="K960" s="40" t="str">
        <f t="shared" si="47"/>
        <v/>
      </c>
      <c r="L960" s="41" t="str">
        <f t="shared" si="46"/>
        <v/>
      </c>
    </row>
    <row r="961" spans="5:12" ht="16" x14ac:dyDescent="0.2">
      <c r="E961" s="30" t="s">
        <v>76</v>
      </c>
      <c r="H961" s="38" t="str">
        <f t="shared" si="45"/>
        <v/>
      </c>
      <c r="I961" s="34"/>
      <c r="J961" s="34"/>
      <c r="K961" s="40" t="str">
        <f t="shared" si="47"/>
        <v/>
      </c>
      <c r="L961" s="41" t="str">
        <f t="shared" si="46"/>
        <v/>
      </c>
    </row>
    <row r="962" spans="5:12" ht="16" x14ac:dyDescent="0.2">
      <c r="E962" s="30" t="s">
        <v>76</v>
      </c>
      <c r="H962" s="38" t="str">
        <f t="shared" si="45"/>
        <v/>
      </c>
      <c r="I962" s="34"/>
      <c r="J962" s="34"/>
      <c r="K962" s="40" t="str">
        <f t="shared" si="47"/>
        <v/>
      </c>
      <c r="L962" s="41" t="str">
        <f t="shared" si="46"/>
        <v/>
      </c>
    </row>
    <row r="963" spans="5:12" ht="16" x14ac:dyDescent="0.2">
      <c r="E963" s="30" t="s">
        <v>76</v>
      </c>
      <c r="H963" s="38" t="str">
        <f t="shared" si="45"/>
        <v/>
      </c>
      <c r="I963" s="34"/>
      <c r="J963" s="34"/>
      <c r="K963" s="40" t="str">
        <f t="shared" si="47"/>
        <v/>
      </c>
      <c r="L963" s="41" t="str">
        <f t="shared" si="46"/>
        <v/>
      </c>
    </row>
    <row r="964" spans="5:12" ht="16" x14ac:dyDescent="0.2">
      <c r="E964" s="30" t="s">
        <v>76</v>
      </c>
      <c r="H964" s="38" t="str">
        <f t="shared" si="45"/>
        <v/>
      </c>
      <c r="I964" s="34"/>
      <c r="J964" s="34"/>
      <c r="K964" s="40" t="str">
        <f t="shared" si="47"/>
        <v/>
      </c>
      <c r="L964" s="41" t="str">
        <f t="shared" si="46"/>
        <v/>
      </c>
    </row>
    <row r="965" spans="5:12" ht="16" x14ac:dyDescent="0.2">
      <c r="E965" s="30" t="s">
        <v>76</v>
      </c>
      <c r="H965" s="38" t="str">
        <f t="shared" si="45"/>
        <v/>
      </c>
      <c r="I965" s="34"/>
      <c r="J965" s="34"/>
      <c r="K965" s="40" t="str">
        <f t="shared" si="47"/>
        <v/>
      </c>
      <c r="L965" s="41" t="str">
        <f t="shared" si="46"/>
        <v/>
      </c>
    </row>
    <row r="966" spans="5:12" ht="16" x14ac:dyDescent="0.2">
      <c r="E966" s="30" t="s">
        <v>76</v>
      </c>
      <c r="H966" s="38" t="str">
        <f t="shared" si="45"/>
        <v/>
      </c>
      <c r="I966" s="34"/>
      <c r="J966" s="34"/>
      <c r="K966" s="40" t="str">
        <f t="shared" si="47"/>
        <v/>
      </c>
      <c r="L966" s="41" t="str">
        <f t="shared" si="46"/>
        <v/>
      </c>
    </row>
    <row r="967" spans="5:12" ht="16" x14ac:dyDescent="0.2">
      <c r="E967" s="30" t="s">
        <v>76</v>
      </c>
      <c r="H967" s="38" t="str">
        <f t="shared" ref="H967:H1030" si="48">IF(OR(F967="",G967=""),"",G967+(F967*30))</f>
        <v/>
      </c>
      <c r="I967" s="34"/>
      <c r="J967" s="34"/>
      <c r="K967" s="40" t="str">
        <f t="shared" si="47"/>
        <v/>
      </c>
      <c r="L967" s="41" t="str">
        <f t="shared" ref="L967:L1030" si="49">IF(K967="","",IF(K967&lt;1,"Debajo de la Meta",IF(K967&gt;1,"Encima de la Meta","Meta Alcanzada")))</f>
        <v/>
      </c>
    </row>
    <row r="968" spans="5:12" ht="16" x14ac:dyDescent="0.2">
      <c r="E968" s="30" t="s">
        <v>76</v>
      </c>
      <c r="H968" s="38" t="str">
        <f t="shared" si="48"/>
        <v/>
      </c>
      <c r="I968" s="34"/>
      <c r="J968" s="34"/>
      <c r="K968" s="40" t="str">
        <f t="shared" si="47"/>
        <v/>
      </c>
      <c r="L968" s="41" t="str">
        <f t="shared" si="49"/>
        <v/>
      </c>
    </row>
    <row r="969" spans="5:12" ht="16" x14ac:dyDescent="0.2">
      <c r="E969" s="30" t="s">
        <v>76</v>
      </c>
      <c r="H969" s="38" t="str">
        <f t="shared" si="48"/>
        <v/>
      </c>
      <c r="I969" s="34"/>
      <c r="J969" s="34"/>
      <c r="K969" s="40" t="str">
        <f t="shared" si="47"/>
        <v/>
      </c>
      <c r="L969" s="41" t="str">
        <f t="shared" si="49"/>
        <v/>
      </c>
    </row>
    <row r="970" spans="5:12" ht="16" x14ac:dyDescent="0.2">
      <c r="E970" s="30" t="s">
        <v>76</v>
      </c>
      <c r="H970" s="38" t="str">
        <f t="shared" si="48"/>
        <v/>
      </c>
      <c r="I970" s="34"/>
      <c r="J970" s="34"/>
      <c r="K970" s="40" t="str">
        <f t="shared" si="47"/>
        <v/>
      </c>
      <c r="L970" s="41" t="str">
        <f t="shared" si="49"/>
        <v/>
      </c>
    </row>
    <row r="971" spans="5:12" ht="16" x14ac:dyDescent="0.2">
      <c r="E971" s="30" t="s">
        <v>76</v>
      </c>
      <c r="H971" s="38" t="str">
        <f t="shared" si="48"/>
        <v/>
      </c>
      <c r="I971" s="34"/>
      <c r="J971" s="34"/>
      <c r="K971" s="40" t="str">
        <f t="shared" si="47"/>
        <v/>
      </c>
      <c r="L971" s="41" t="str">
        <f t="shared" si="49"/>
        <v/>
      </c>
    </row>
    <row r="972" spans="5:12" ht="16" x14ac:dyDescent="0.2">
      <c r="E972" s="30" t="s">
        <v>76</v>
      </c>
      <c r="H972" s="38" t="str">
        <f t="shared" si="48"/>
        <v/>
      </c>
      <c r="I972" s="34"/>
      <c r="J972" s="34"/>
      <c r="K972" s="40" t="str">
        <f t="shared" si="47"/>
        <v/>
      </c>
      <c r="L972" s="41" t="str">
        <f t="shared" si="49"/>
        <v/>
      </c>
    </row>
    <row r="973" spans="5:12" ht="16" x14ac:dyDescent="0.2">
      <c r="E973" s="30" t="s">
        <v>76</v>
      </c>
      <c r="H973" s="38" t="str">
        <f t="shared" si="48"/>
        <v/>
      </c>
      <c r="I973" s="34"/>
      <c r="J973" s="34"/>
      <c r="K973" s="40" t="str">
        <f t="shared" si="47"/>
        <v/>
      </c>
      <c r="L973" s="41" t="str">
        <f t="shared" si="49"/>
        <v/>
      </c>
    </row>
    <row r="974" spans="5:12" ht="16" x14ac:dyDescent="0.2">
      <c r="E974" s="30" t="s">
        <v>76</v>
      </c>
      <c r="H974" s="38" t="str">
        <f t="shared" si="48"/>
        <v/>
      </c>
      <c r="I974" s="34"/>
      <c r="J974" s="34"/>
      <c r="K974" s="40" t="str">
        <f t="shared" si="47"/>
        <v/>
      </c>
      <c r="L974" s="41" t="str">
        <f t="shared" si="49"/>
        <v/>
      </c>
    </row>
    <row r="975" spans="5:12" ht="16" x14ac:dyDescent="0.2">
      <c r="E975" s="30" t="s">
        <v>76</v>
      </c>
      <c r="H975" s="38" t="str">
        <f t="shared" si="48"/>
        <v/>
      </c>
      <c r="I975" s="34"/>
      <c r="J975" s="34"/>
      <c r="K975" s="40" t="str">
        <f t="shared" si="47"/>
        <v/>
      </c>
      <c r="L975" s="41" t="str">
        <f t="shared" si="49"/>
        <v/>
      </c>
    </row>
    <row r="976" spans="5:12" ht="16" x14ac:dyDescent="0.2">
      <c r="E976" s="30" t="s">
        <v>76</v>
      </c>
      <c r="H976" s="38" t="str">
        <f t="shared" si="48"/>
        <v/>
      </c>
      <c r="I976" s="34"/>
      <c r="J976" s="34"/>
      <c r="K976" s="40" t="str">
        <f t="shared" ref="K976:K1039" si="50">IF(OR(E976="",I976="",J976=""),"",IF(E976="cuanto más pequeño mejor",I976/J976,J976/I976))</f>
        <v/>
      </c>
      <c r="L976" s="41" t="str">
        <f t="shared" si="49"/>
        <v/>
      </c>
    </row>
    <row r="977" spans="5:12" ht="16" x14ac:dyDescent="0.2">
      <c r="E977" s="30" t="s">
        <v>76</v>
      </c>
      <c r="H977" s="38" t="str">
        <f t="shared" si="48"/>
        <v/>
      </c>
      <c r="I977" s="34"/>
      <c r="J977" s="34"/>
      <c r="K977" s="40" t="str">
        <f t="shared" si="50"/>
        <v/>
      </c>
      <c r="L977" s="41" t="str">
        <f t="shared" si="49"/>
        <v/>
      </c>
    </row>
    <row r="978" spans="5:12" ht="16" x14ac:dyDescent="0.2">
      <c r="E978" s="30" t="s">
        <v>76</v>
      </c>
      <c r="H978" s="38" t="str">
        <f t="shared" si="48"/>
        <v/>
      </c>
      <c r="I978" s="34"/>
      <c r="J978" s="34"/>
      <c r="K978" s="40" t="str">
        <f t="shared" si="50"/>
        <v/>
      </c>
      <c r="L978" s="41" t="str">
        <f t="shared" si="49"/>
        <v/>
      </c>
    </row>
    <row r="979" spans="5:12" ht="16" x14ac:dyDescent="0.2">
      <c r="E979" s="30" t="s">
        <v>76</v>
      </c>
      <c r="H979" s="38" t="str">
        <f t="shared" si="48"/>
        <v/>
      </c>
      <c r="I979" s="34"/>
      <c r="J979" s="34"/>
      <c r="K979" s="40" t="str">
        <f t="shared" si="50"/>
        <v/>
      </c>
      <c r="L979" s="41" t="str">
        <f t="shared" si="49"/>
        <v/>
      </c>
    </row>
    <row r="980" spans="5:12" ht="16" x14ac:dyDescent="0.2">
      <c r="E980" s="30" t="s">
        <v>76</v>
      </c>
      <c r="H980" s="38" t="str">
        <f t="shared" si="48"/>
        <v/>
      </c>
      <c r="I980" s="34"/>
      <c r="J980" s="34"/>
      <c r="K980" s="40" t="str">
        <f t="shared" si="50"/>
        <v/>
      </c>
      <c r="L980" s="41" t="str">
        <f t="shared" si="49"/>
        <v/>
      </c>
    </row>
    <row r="981" spans="5:12" ht="16" x14ac:dyDescent="0.2">
      <c r="E981" s="30" t="s">
        <v>76</v>
      </c>
      <c r="H981" s="38" t="str">
        <f t="shared" si="48"/>
        <v/>
      </c>
      <c r="I981" s="34"/>
      <c r="J981" s="34"/>
      <c r="K981" s="40" t="str">
        <f t="shared" si="50"/>
        <v/>
      </c>
      <c r="L981" s="41" t="str">
        <f t="shared" si="49"/>
        <v/>
      </c>
    </row>
    <row r="982" spans="5:12" ht="16" x14ac:dyDescent="0.2">
      <c r="E982" s="30" t="s">
        <v>76</v>
      </c>
      <c r="H982" s="38" t="str">
        <f t="shared" si="48"/>
        <v/>
      </c>
      <c r="I982" s="34"/>
      <c r="J982" s="34"/>
      <c r="K982" s="40" t="str">
        <f t="shared" si="50"/>
        <v/>
      </c>
      <c r="L982" s="41" t="str">
        <f t="shared" si="49"/>
        <v/>
      </c>
    </row>
    <row r="983" spans="5:12" ht="16" x14ac:dyDescent="0.2">
      <c r="E983" s="30" t="s">
        <v>76</v>
      </c>
      <c r="H983" s="38" t="str">
        <f t="shared" si="48"/>
        <v/>
      </c>
      <c r="I983" s="34"/>
      <c r="J983" s="34"/>
      <c r="K983" s="40" t="str">
        <f t="shared" si="50"/>
        <v/>
      </c>
      <c r="L983" s="41" t="str">
        <f t="shared" si="49"/>
        <v/>
      </c>
    </row>
    <row r="984" spans="5:12" ht="16" x14ac:dyDescent="0.2">
      <c r="E984" s="30" t="s">
        <v>76</v>
      </c>
      <c r="H984" s="38" t="str">
        <f t="shared" si="48"/>
        <v/>
      </c>
      <c r="I984" s="34"/>
      <c r="J984" s="34"/>
      <c r="K984" s="40" t="str">
        <f t="shared" si="50"/>
        <v/>
      </c>
      <c r="L984" s="41" t="str">
        <f t="shared" si="49"/>
        <v/>
      </c>
    </row>
    <row r="985" spans="5:12" ht="16" x14ac:dyDescent="0.2">
      <c r="E985" s="30" t="s">
        <v>76</v>
      </c>
      <c r="H985" s="38" t="str">
        <f t="shared" si="48"/>
        <v/>
      </c>
      <c r="I985" s="34"/>
      <c r="J985" s="34"/>
      <c r="K985" s="40" t="str">
        <f t="shared" si="50"/>
        <v/>
      </c>
      <c r="L985" s="41" t="str">
        <f t="shared" si="49"/>
        <v/>
      </c>
    </row>
    <row r="986" spans="5:12" ht="16" x14ac:dyDescent="0.2">
      <c r="E986" s="30" t="s">
        <v>76</v>
      </c>
      <c r="H986" s="38" t="str">
        <f t="shared" si="48"/>
        <v/>
      </c>
      <c r="I986" s="34"/>
      <c r="J986" s="34"/>
      <c r="K986" s="40" t="str">
        <f t="shared" si="50"/>
        <v/>
      </c>
      <c r="L986" s="41" t="str">
        <f t="shared" si="49"/>
        <v/>
      </c>
    </row>
    <row r="987" spans="5:12" ht="16" x14ac:dyDescent="0.2">
      <c r="E987" s="30" t="s">
        <v>76</v>
      </c>
      <c r="H987" s="38" t="str">
        <f t="shared" si="48"/>
        <v/>
      </c>
      <c r="I987" s="34"/>
      <c r="J987" s="34"/>
      <c r="K987" s="40" t="str">
        <f t="shared" si="50"/>
        <v/>
      </c>
      <c r="L987" s="41" t="str">
        <f t="shared" si="49"/>
        <v/>
      </c>
    </row>
    <row r="988" spans="5:12" ht="16" x14ac:dyDescent="0.2">
      <c r="E988" s="30" t="s">
        <v>76</v>
      </c>
      <c r="H988" s="38" t="str">
        <f t="shared" si="48"/>
        <v/>
      </c>
      <c r="I988" s="34"/>
      <c r="J988" s="34"/>
      <c r="K988" s="40" t="str">
        <f t="shared" si="50"/>
        <v/>
      </c>
      <c r="L988" s="41" t="str">
        <f t="shared" si="49"/>
        <v/>
      </c>
    </row>
    <row r="989" spans="5:12" ht="16" x14ac:dyDescent="0.2">
      <c r="E989" s="30" t="s">
        <v>76</v>
      </c>
      <c r="H989" s="38" t="str">
        <f t="shared" si="48"/>
        <v/>
      </c>
      <c r="I989" s="34"/>
      <c r="J989" s="34"/>
      <c r="K989" s="40" t="str">
        <f t="shared" si="50"/>
        <v/>
      </c>
      <c r="L989" s="41" t="str">
        <f t="shared" si="49"/>
        <v/>
      </c>
    </row>
    <row r="990" spans="5:12" ht="16" x14ac:dyDescent="0.2">
      <c r="E990" s="30" t="s">
        <v>76</v>
      </c>
      <c r="H990" s="38" t="str">
        <f t="shared" si="48"/>
        <v/>
      </c>
      <c r="I990" s="34"/>
      <c r="J990" s="34"/>
      <c r="K990" s="40" t="str">
        <f t="shared" si="50"/>
        <v/>
      </c>
      <c r="L990" s="41" t="str">
        <f t="shared" si="49"/>
        <v/>
      </c>
    </row>
    <row r="991" spans="5:12" ht="16" x14ac:dyDescent="0.2">
      <c r="E991" s="30" t="s">
        <v>76</v>
      </c>
      <c r="H991" s="38" t="str">
        <f t="shared" si="48"/>
        <v/>
      </c>
      <c r="I991" s="34"/>
      <c r="J991" s="34"/>
      <c r="K991" s="40" t="str">
        <f t="shared" si="50"/>
        <v/>
      </c>
      <c r="L991" s="41" t="str">
        <f t="shared" si="49"/>
        <v/>
      </c>
    </row>
    <row r="992" spans="5:12" ht="16" x14ac:dyDescent="0.2">
      <c r="E992" s="30" t="s">
        <v>76</v>
      </c>
      <c r="H992" s="38" t="str">
        <f t="shared" si="48"/>
        <v/>
      </c>
      <c r="I992" s="34"/>
      <c r="J992" s="34"/>
      <c r="K992" s="40" t="str">
        <f t="shared" si="50"/>
        <v/>
      </c>
      <c r="L992" s="41" t="str">
        <f t="shared" si="49"/>
        <v/>
      </c>
    </row>
    <row r="993" spans="5:12" ht="16" x14ac:dyDescent="0.2">
      <c r="E993" s="30" t="s">
        <v>76</v>
      </c>
      <c r="H993" s="38" t="str">
        <f t="shared" si="48"/>
        <v/>
      </c>
      <c r="I993" s="34"/>
      <c r="J993" s="34"/>
      <c r="K993" s="40" t="str">
        <f t="shared" si="50"/>
        <v/>
      </c>
      <c r="L993" s="41" t="str">
        <f t="shared" si="49"/>
        <v/>
      </c>
    </row>
    <row r="994" spans="5:12" ht="16" x14ac:dyDescent="0.2">
      <c r="E994" s="30" t="s">
        <v>76</v>
      </c>
      <c r="H994" s="38" t="str">
        <f t="shared" si="48"/>
        <v/>
      </c>
      <c r="I994" s="34"/>
      <c r="J994" s="34"/>
      <c r="K994" s="40" t="str">
        <f t="shared" si="50"/>
        <v/>
      </c>
      <c r="L994" s="41" t="str">
        <f t="shared" si="49"/>
        <v/>
      </c>
    </row>
    <row r="995" spans="5:12" ht="16" x14ac:dyDescent="0.2">
      <c r="E995" s="30" t="s">
        <v>76</v>
      </c>
      <c r="H995" s="38" t="str">
        <f t="shared" si="48"/>
        <v/>
      </c>
      <c r="I995" s="34"/>
      <c r="J995" s="34"/>
      <c r="K995" s="40" t="str">
        <f t="shared" si="50"/>
        <v/>
      </c>
      <c r="L995" s="41" t="str">
        <f t="shared" si="49"/>
        <v/>
      </c>
    </row>
    <row r="996" spans="5:12" ht="16" x14ac:dyDescent="0.2">
      <c r="E996" s="30" t="s">
        <v>76</v>
      </c>
      <c r="H996" s="38" t="str">
        <f t="shared" si="48"/>
        <v/>
      </c>
      <c r="I996" s="34"/>
      <c r="J996" s="34"/>
      <c r="K996" s="40" t="str">
        <f t="shared" si="50"/>
        <v/>
      </c>
      <c r="L996" s="41" t="str">
        <f t="shared" si="49"/>
        <v/>
      </c>
    </row>
    <row r="997" spans="5:12" ht="16" x14ac:dyDescent="0.2">
      <c r="E997" s="30" t="s">
        <v>76</v>
      </c>
      <c r="H997" s="38" t="str">
        <f t="shared" si="48"/>
        <v/>
      </c>
      <c r="I997" s="34"/>
      <c r="J997" s="34"/>
      <c r="K997" s="40" t="str">
        <f t="shared" si="50"/>
        <v/>
      </c>
      <c r="L997" s="41" t="str">
        <f t="shared" si="49"/>
        <v/>
      </c>
    </row>
    <row r="998" spans="5:12" ht="16" x14ac:dyDescent="0.2">
      <c r="E998" s="30" t="s">
        <v>76</v>
      </c>
      <c r="H998" s="38" t="str">
        <f t="shared" si="48"/>
        <v/>
      </c>
      <c r="I998" s="34"/>
      <c r="J998" s="34"/>
      <c r="K998" s="40" t="str">
        <f t="shared" si="50"/>
        <v/>
      </c>
      <c r="L998" s="41" t="str">
        <f t="shared" si="49"/>
        <v/>
      </c>
    </row>
    <row r="999" spans="5:12" ht="16" x14ac:dyDescent="0.2">
      <c r="E999" s="30" t="s">
        <v>76</v>
      </c>
      <c r="H999" s="38" t="str">
        <f t="shared" si="48"/>
        <v/>
      </c>
      <c r="I999" s="34"/>
      <c r="J999" s="34"/>
      <c r="K999" s="40" t="str">
        <f t="shared" si="50"/>
        <v/>
      </c>
      <c r="L999" s="41" t="str">
        <f t="shared" si="49"/>
        <v/>
      </c>
    </row>
    <row r="1000" spans="5:12" ht="16" x14ac:dyDescent="0.2">
      <c r="E1000" s="30" t="s">
        <v>76</v>
      </c>
      <c r="H1000" s="38" t="str">
        <f t="shared" si="48"/>
        <v/>
      </c>
      <c r="I1000" s="34"/>
      <c r="J1000" s="34"/>
      <c r="K1000" s="40" t="str">
        <f t="shared" si="50"/>
        <v/>
      </c>
      <c r="L1000" s="41" t="str">
        <f t="shared" si="49"/>
        <v/>
      </c>
    </row>
    <row r="1001" spans="5:12" ht="16" x14ac:dyDescent="0.2">
      <c r="E1001" s="30" t="s">
        <v>76</v>
      </c>
      <c r="H1001" s="38" t="str">
        <f t="shared" si="48"/>
        <v/>
      </c>
      <c r="I1001" s="34"/>
      <c r="J1001" s="34"/>
      <c r="K1001" s="40" t="str">
        <f t="shared" si="50"/>
        <v/>
      </c>
      <c r="L1001" s="41" t="str">
        <f t="shared" si="49"/>
        <v/>
      </c>
    </row>
    <row r="1002" spans="5:12" ht="16" x14ac:dyDescent="0.2">
      <c r="E1002" s="30" t="s">
        <v>76</v>
      </c>
      <c r="H1002" s="38" t="str">
        <f t="shared" si="48"/>
        <v/>
      </c>
      <c r="I1002" s="34"/>
      <c r="J1002" s="34"/>
      <c r="K1002" s="40" t="str">
        <f t="shared" si="50"/>
        <v/>
      </c>
      <c r="L1002" s="41" t="str">
        <f t="shared" si="49"/>
        <v/>
      </c>
    </row>
    <row r="1003" spans="5:12" ht="16" x14ac:dyDescent="0.2">
      <c r="E1003" s="30" t="s">
        <v>76</v>
      </c>
      <c r="H1003" s="38" t="str">
        <f t="shared" si="48"/>
        <v/>
      </c>
      <c r="I1003" s="34"/>
      <c r="J1003" s="34"/>
      <c r="K1003" s="40" t="str">
        <f t="shared" si="50"/>
        <v/>
      </c>
      <c r="L1003" s="41" t="str">
        <f t="shared" si="49"/>
        <v/>
      </c>
    </row>
    <row r="1004" spans="5:12" ht="16" x14ac:dyDescent="0.2">
      <c r="E1004" s="30" t="s">
        <v>76</v>
      </c>
      <c r="H1004" s="38" t="str">
        <f t="shared" si="48"/>
        <v/>
      </c>
      <c r="I1004" s="34"/>
      <c r="J1004" s="34"/>
      <c r="K1004" s="40" t="str">
        <f t="shared" si="50"/>
        <v/>
      </c>
      <c r="L1004" s="41" t="str">
        <f t="shared" si="49"/>
        <v/>
      </c>
    </row>
    <row r="1005" spans="5:12" ht="16" x14ac:dyDescent="0.2">
      <c r="E1005" s="30" t="s">
        <v>76</v>
      </c>
      <c r="H1005" s="38" t="str">
        <f t="shared" si="48"/>
        <v/>
      </c>
      <c r="I1005" s="34"/>
      <c r="J1005" s="34"/>
      <c r="K1005" s="40" t="str">
        <f t="shared" si="50"/>
        <v/>
      </c>
      <c r="L1005" s="41" t="str">
        <f t="shared" si="49"/>
        <v/>
      </c>
    </row>
    <row r="1006" spans="5:12" ht="16" x14ac:dyDescent="0.2">
      <c r="E1006" s="30" t="s">
        <v>76</v>
      </c>
      <c r="H1006" s="38" t="str">
        <f t="shared" si="48"/>
        <v/>
      </c>
      <c r="I1006" s="34"/>
      <c r="J1006" s="34"/>
      <c r="K1006" s="40" t="str">
        <f t="shared" si="50"/>
        <v/>
      </c>
      <c r="L1006" s="41" t="str">
        <f t="shared" si="49"/>
        <v/>
      </c>
    </row>
    <row r="1007" spans="5:12" ht="16" x14ac:dyDescent="0.2">
      <c r="E1007" s="30" t="s">
        <v>76</v>
      </c>
      <c r="H1007" s="38" t="str">
        <f t="shared" si="48"/>
        <v/>
      </c>
      <c r="I1007" s="34"/>
      <c r="J1007" s="34"/>
      <c r="K1007" s="40" t="str">
        <f t="shared" si="50"/>
        <v/>
      </c>
      <c r="L1007" s="41" t="str">
        <f t="shared" si="49"/>
        <v/>
      </c>
    </row>
    <row r="1008" spans="5:12" ht="16" x14ac:dyDescent="0.2">
      <c r="E1008" s="30" t="s">
        <v>76</v>
      </c>
      <c r="H1008" s="38" t="str">
        <f t="shared" si="48"/>
        <v/>
      </c>
      <c r="I1008" s="34"/>
      <c r="J1008" s="34"/>
      <c r="K1008" s="40" t="str">
        <f t="shared" si="50"/>
        <v/>
      </c>
      <c r="L1008" s="41" t="str">
        <f t="shared" si="49"/>
        <v/>
      </c>
    </row>
    <row r="1009" spans="5:12" ht="16" x14ac:dyDescent="0.2">
      <c r="E1009" s="30" t="s">
        <v>76</v>
      </c>
      <c r="H1009" s="38" t="str">
        <f t="shared" si="48"/>
        <v/>
      </c>
      <c r="I1009" s="34"/>
      <c r="J1009" s="34"/>
      <c r="K1009" s="40" t="str">
        <f t="shared" si="50"/>
        <v/>
      </c>
      <c r="L1009" s="41" t="str">
        <f t="shared" si="49"/>
        <v/>
      </c>
    </row>
    <row r="1010" spans="5:12" ht="16" x14ac:dyDescent="0.2">
      <c r="E1010" s="30" t="s">
        <v>76</v>
      </c>
      <c r="H1010" s="38" t="str">
        <f t="shared" si="48"/>
        <v/>
      </c>
      <c r="I1010" s="34"/>
      <c r="J1010" s="34"/>
      <c r="K1010" s="40" t="str">
        <f t="shared" si="50"/>
        <v/>
      </c>
      <c r="L1010" s="41" t="str">
        <f t="shared" si="49"/>
        <v/>
      </c>
    </row>
    <row r="1011" spans="5:12" ht="16" x14ac:dyDescent="0.2">
      <c r="E1011" s="30" t="s">
        <v>76</v>
      </c>
      <c r="H1011" s="38" t="str">
        <f t="shared" si="48"/>
        <v/>
      </c>
      <c r="I1011" s="34"/>
      <c r="J1011" s="34"/>
      <c r="K1011" s="40" t="str">
        <f t="shared" si="50"/>
        <v/>
      </c>
      <c r="L1011" s="41" t="str">
        <f t="shared" si="49"/>
        <v/>
      </c>
    </row>
    <row r="1012" spans="5:12" ht="16" x14ac:dyDescent="0.2">
      <c r="E1012" s="30" t="s">
        <v>76</v>
      </c>
      <c r="H1012" s="38" t="str">
        <f t="shared" si="48"/>
        <v/>
      </c>
      <c r="I1012" s="34"/>
      <c r="J1012" s="34"/>
      <c r="K1012" s="40" t="str">
        <f t="shared" si="50"/>
        <v/>
      </c>
      <c r="L1012" s="41" t="str">
        <f t="shared" si="49"/>
        <v/>
      </c>
    </row>
    <row r="1013" spans="5:12" ht="16" x14ac:dyDescent="0.2">
      <c r="E1013" s="30" t="s">
        <v>76</v>
      </c>
      <c r="H1013" s="38" t="str">
        <f t="shared" si="48"/>
        <v/>
      </c>
      <c r="I1013" s="34"/>
      <c r="J1013" s="34"/>
      <c r="K1013" s="40" t="str">
        <f t="shared" si="50"/>
        <v/>
      </c>
      <c r="L1013" s="41" t="str">
        <f t="shared" si="49"/>
        <v/>
      </c>
    </row>
    <row r="1014" spans="5:12" ht="16" x14ac:dyDescent="0.2">
      <c r="E1014" s="30" t="s">
        <v>76</v>
      </c>
      <c r="H1014" s="38" t="str">
        <f t="shared" si="48"/>
        <v/>
      </c>
      <c r="I1014" s="34"/>
      <c r="J1014" s="34"/>
      <c r="K1014" s="40" t="str">
        <f t="shared" si="50"/>
        <v/>
      </c>
      <c r="L1014" s="41" t="str">
        <f t="shared" si="49"/>
        <v/>
      </c>
    </row>
    <row r="1015" spans="5:12" ht="16" x14ac:dyDescent="0.2">
      <c r="E1015" s="30" t="s">
        <v>76</v>
      </c>
      <c r="H1015" s="38" t="str">
        <f t="shared" si="48"/>
        <v/>
      </c>
      <c r="I1015" s="34"/>
      <c r="J1015" s="34"/>
      <c r="K1015" s="40" t="str">
        <f t="shared" si="50"/>
        <v/>
      </c>
      <c r="L1015" s="41" t="str">
        <f t="shared" si="49"/>
        <v/>
      </c>
    </row>
    <row r="1016" spans="5:12" ht="16" x14ac:dyDescent="0.2">
      <c r="E1016" s="30" t="s">
        <v>76</v>
      </c>
      <c r="H1016" s="38" t="str">
        <f t="shared" si="48"/>
        <v/>
      </c>
      <c r="I1016" s="34"/>
      <c r="J1016" s="34"/>
      <c r="K1016" s="40" t="str">
        <f t="shared" si="50"/>
        <v/>
      </c>
      <c r="L1016" s="41" t="str">
        <f t="shared" si="49"/>
        <v/>
      </c>
    </row>
    <row r="1017" spans="5:12" ht="16" x14ac:dyDescent="0.2">
      <c r="E1017" s="30" t="s">
        <v>76</v>
      </c>
      <c r="H1017" s="38" t="str">
        <f t="shared" si="48"/>
        <v/>
      </c>
      <c r="I1017" s="34"/>
      <c r="J1017" s="34"/>
      <c r="K1017" s="40" t="str">
        <f t="shared" si="50"/>
        <v/>
      </c>
      <c r="L1017" s="41" t="str">
        <f t="shared" si="49"/>
        <v/>
      </c>
    </row>
    <row r="1018" spans="5:12" ht="16" x14ac:dyDescent="0.2">
      <c r="E1018" s="30" t="s">
        <v>76</v>
      </c>
      <c r="H1018" s="38" t="str">
        <f t="shared" si="48"/>
        <v/>
      </c>
      <c r="I1018" s="34"/>
      <c r="J1018" s="34"/>
      <c r="K1018" s="40" t="str">
        <f t="shared" si="50"/>
        <v/>
      </c>
      <c r="L1018" s="41" t="str">
        <f t="shared" si="49"/>
        <v/>
      </c>
    </row>
    <row r="1019" spans="5:12" ht="16" x14ac:dyDescent="0.2">
      <c r="E1019" s="30" t="s">
        <v>76</v>
      </c>
      <c r="H1019" s="38" t="str">
        <f t="shared" si="48"/>
        <v/>
      </c>
      <c r="I1019" s="34"/>
      <c r="J1019" s="34"/>
      <c r="K1019" s="40" t="str">
        <f t="shared" si="50"/>
        <v/>
      </c>
      <c r="L1019" s="41" t="str">
        <f t="shared" si="49"/>
        <v/>
      </c>
    </row>
    <row r="1020" spans="5:12" ht="16" x14ac:dyDescent="0.2">
      <c r="E1020" s="30" t="s">
        <v>76</v>
      </c>
      <c r="H1020" s="38" t="str">
        <f t="shared" si="48"/>
        <v/>
      </c>
      <c r="I1020" s="34"/>
      <c r="J1020" s="34"/>
      <c r="K1020" s="40" t="str">
        <f t="shared" si="50"/>
        <v/>
      </c>
      <c r="L1020" s="41" t="str">
        <f t="shared" si="49"/>
        <v/>
      </c>
    </row>
    <row r="1021" spans="5:12" ht="16" x14ac:dyDescent="0.2">
      <c r="E1021" s="30" t="s">
        <v>76</v>
      </c>
      <c r="H1021" s="38" t="str">
        <f t="shared" si="48"/>
        <v/>
      </c>
      <c r="I1021" s="34"/>
      <c r="J1021" s="34"/>
      <c r="K1021" s="40" t="str">
        <f t="shared" si="50"/>
        <v/>
      </c>
      <c r="L1021" s="41" t="str">
        <f t="shared" si="49"/>
        <v/>
      </c>
    </row>
    <row r="1022" spans="5:12" ht="16" x14ac:dyDescent="0.2">
      <c r="E1022" s="30" t="s">
        <v>76</v>
      </c>
      <c r="H1022" s="38" t="str">
        <f t="shared" si="48"/>
        <v/>
      </c>
      <c r="I1022" s="34"/>
      <c r="J1022" s="34"/>
      <c r="K1022" s="40" t="str">
        <f t="shared" si="50"/>
        <v/>
      </c>
      <c r="L1022" s="41" t="str">
        <f t="shared" si="49"/>
        <v/>
      </c>
    </row>
    <row r="1023" spans="5:12" ht="16" x14ac:dyDescent="0.2">
      <c r="E1023" s="30" t="s">
        <v>76</v>
      </c>
      <c r="H1023" s="38" t="str">
        <f t="shared" si="48"/>
        <v/>
      </c>
      <c r="I1023" s="34"/>
      <c r="J1023" s="34"/>
      <c r="K1023" s="40" t="str">
        <f t="shared" si="50"/>
        <v/>
      </c>
      <c r="L1023" s="41" t="str">
        <f t="shared" si="49"/>
        <v/>
      </c>
    </row>
    <row r="1024" spans="5:12" ht="16" x14ac:dyDescent="0.2">
      <c r="E1024" s="30" t="s">
        <v>76</v>
      </c>
      <c r="H1024" s="38" t="str">
        <f t="shared" si="48"/>
        <v/>
      </c>
      <c r="I1024" s="34"/>
      <c r="J1024" s="34"/>
      <c r="K1024" s="40" t="str">
        <f t="shared" si="50"/>
        <v/>
      </c>
      <c r="L1024" s="41" t="str">
        <f t="shared" si="49"/>
        <v/>
      </c>
    </row>
    <row r="1025" spans="5:12" ht="16" x14ac:dyDescent="0.2">
      <c r="E1025" s="30" t="s">
        <v>76</v>
      </c>
      <c r="H1025" s="38" t="str">
        <f t="shared" si="48"/>
        <v/>
      </c>
      <c r="I1025" s="34"/>
      <c r="J1025" s="34"/>
      <c r="K1025" s="40" t="str">
        <f t="shared" si="50"/>
        <v/>
      </c>
      <c r="L1025" s="41" t="str">
        <f t="shared" si="49"/>
        <v/>
      </c>
    </row>
    <row r="1026" spans="5:12" ht="16" x14ac:dyDescent="0.2">
      <c r="E1026" s="30" t="s">
        <v>76</v>
      </c>
      <c r="H1026" s="38" t="str">
        <f t="shared" si="48"/>
        <v/>
      </c>
      <c r="I1026" s="34"/>
      <c r="J1026" s="34"/>
      <c r="K1026" s="40" t="str">
        <f t="shared" si="50"/>
        <v/>
      </c>
      <c r="L1026" s="41" t="str">
        <f t="shared" si="49"/>
        <v/>
      </c>
    </row>
    <row r="1027" spans="5:12" ht="16" x14ac:dyDescent="0.2">
      <c r="E1027" s="30" t="s">
        <v>76</v>
      </c>
      <c r="H1027" s="38" t="str">
        <f t="shared" si="48"/>
        <v/>
      </c>
      <c r="I1027" s="34"/>
      <c r="J1027" s="34"/>
      <c r="K1027" s="40" t="str">
        <f t="shared" si="50"/>
        <v/>
      </c>
      <c r="L1027" s="41" t="str">
        <f t="shared" si="49"/>
        <v/>
      </c>
    </row>
    <row r="1028" spans="5:12" ht="16" x14ac:dyDescent="0.2">
      <c r="E1028" s="30" t="s">
        <v>76</v>
      </c>
      <c r="H1028" s="38" t="str">
        <f t="shared" si="48"/>
        <v/>
      </c>
      <c r="I1028" s="34"/>
      <c r="J1028" s="34"/>
      <c r="K1028" s="40" t="str">
        <f t="shared" si="50"/>
        <v/>
      </c>
      <c r="L1028" s="41" t="str">
        <f t="shared" si="49"/>
        <v/>
      </c>
    </row>
    <row r="1029" spans="5:12" ht="16" x14ac:dyDescent="0.2">
      <c r="E1029" s="30" t="s">
        <v>76</v>
      </c>
      <c r="H1029" s="38" t="str">
        <f t="shared" si="48"/>
        <v/>
      </c>
      <c r="I1029" s="34"/>
      <c r="J1029" s="34"/>
      <c r="K1029" s="40" t="str">
        <f t="shared" si="50"/>
        <v/>
      </c>
      <c r="L1029" s="41" t="str">
        <f t="shared" si="49"/>
        <v/>
      </c>
    </row>
    <row r="1030" spans="5:12" ht="16" x14ac:dyDescent="0.2">
      <c r="E1030" s="30" t="s">
        <v>76</v>
      </c>
      <c r="H1030" s="38" t="str">
        <f t="shared" si="48"/>
        <v/>
      </c>
      <c r="I1030" s="34"/>
      <c r="J1030" s="34"/>
      <c r="K1030" s="40" t="str">
        <f t="shared" si="50"/>
        <v/>
      </c>
      <c r="L1030" s="41" t="str">
        <f t="shared" si="49"/>
        <v/>
      </c>
    </row>
    <row r="1031" spans="5:12" ht="16" x14ac:dyDescent="0.2">
      <c r="E1031" s="30" t="s">
        <v>76</v>
      </c>
      <c r="H1031" s="38" t="str">
        <f t="shared" ref="H1031:H1094" si="51">IF(OR(F1031="",G1031=""),"",G1031+(F1031*30))</f>
        <v/>
      </c>
      <c r="I1031" s="34"/>
      <c r="J1031" s="34"/>
      <c r="K1031" s="40" t="str">
        <f t="shared" si="50"/>
        <v/>
      </c>
      <c r="L1031" s="41" t="str">
        <f t="shared" ref="L1031:L1094" si="52">IF(K1031="","",IF(K1031&lt;1,"Debajo de la Meta",IF(K1031&gt;1,"Encima de la Meta","Meta Alcanzada")))</f>
        <v/>
      </c>
    </row>
    <row r="1032" spans="5:12" ht="16" x14ac:dyDescent="0.2">
      <c r="E1032" s="30" t="s">
        <v>76</v>
      </c>
      <c r="H1032" s="38" t="str">
        <f t="shared" si="51"/>
        <v/>
      </c>
      <c r="I1032" s="34"/>
      <c r="J1032" s="34"/>
      <c r="K1032" s="40" t="str">
        <f t="shared" si="50"/>
        <v/>
      </c>
      <c r="L1032" s="41" t="str">
        <f t="shared" si="52"/>
        <v/>
      </c>
    </row>
    <row r="1033" spans="5:12" ht="16" x14ac:dyDescent="0.2">
      <c r="E1033" s="30" t="s">
        <v>76</v>
      </c>
      <c r="H1033" s="38" t="str">
        <f t="shared" si="51"/>
        <v/>
      </c>
      <c r="I1033" s="34"/>
      <c r="J1033" s="34"/>
      <c r="K1033" s="40" t="str">
        <f t="shared" si="50"/>
        <v/>
      </c>
      <c r="L1033" s="41" t="str">
        <f t="shared" si="52"/>
        <v/>
      </c>
    </row>
    <row r="1034" spans="5:12" ht="16" x14ac:dyDescent="0.2">
      <c r="E1034" s="30" t="s">
        <v>76</v>
      </c>
      <c r="H1034" s="38" t="str">
        <f t="shared" si="51"/>
        <v/>
      </c>
      <c r="I1034" s="34"/>
      <c r="J1034" s="34"/>
      <c r="K1034" s="40" t="str">
        <f t="shared" si="50"/>
        <v/>
      </c>
      <c r="L1034" s="41" t="str">
        <f t="shared" si="52"/>
        <v/>
      </c>
    </row>
    <row r="1035" spans="5:12" ht="16" x14ac:dyDescent="0.2">
      <c r="E1035" s="30" t="s">
        <v>76</v>
      </c>
      <c r="H1035" s="38" t="str">
        <f t="shared" si="51"/>
        <v/>
      </c>
      <c r="I1035" s="34"/>
      <c r="J1035" s="34"/>
      <c r="K1035" s="40" t="str">
        <f t="shared" si="50"/>
        <v/>
      </c>
      <c r="L1035" s="41" t="str">
        <f t="shared" si="52"/>
        <v/>
      </c>
    </row>
    <row r="1036" spans="5:12" ht="16" x14ac:dyDescent="0.2">
      <c r="E1036" s="30" t="s">
        <v>76</v>
      </c>
      <c r="H1036" s="38" t="str">
        <f t="shared" si="51"/>
        <v/>
      </c>
      <c r="I1036" s="34"/>
      <c r="J1036" s="34"/>
      <c r="K1036" s="40" t="str">
        <f t="shared" si="50"/>
        <v/>
      </c>
      <c r="L1036" s="41" t="str">
        <f t="shared" si="52"/>
        <v/>
      </c>
    </row>
    <row r="1037" spans="5:12" ht="16" x14ac:dyDescent="0.2">
      <c r="E1037" s="30" t="s">
        <v>76</v>
      </c>
      <c r="H1037" s="38" t="str">
        <f t="shared" si="51"/>
        <v/>
      </c>
      <c r="I1037" s="34"/>
      <c r="J1037" s="34"/>
      <c r="K1037" s="40" t="str">
        <f t="shared" si="50"/>
        <v/>
      </c>
      <c r="L1037" s="41" t="str">
        <f t="shared" si="52"/>
        <v/>
      </c>
    </row>
    <row r="1038" spans="5:12" ht="16" x14ac:dyDescent="0.2">
      <c r="E1038" s="30" t="s">
        <v>76</v>
      </c>
      <c r="H1038" s="38" t="str">
        <f t="shared" si="51"/>
        <v/>
      </c>
      <c r="I1038" s="34"/>
      <c r="J1038" s="34"/>
      <c r="K1038" s="40" t="str">
        <f t="shared" si="50"/>
        <v/>
      </c>
      <c r="L1038" s="41" t="str">
        <f t="shared" si="52"/>
        <v/>
      </c>
    </row>
    <row r="1039" spans="5:12" ht="16" x14ac:dyDescent="0.2">
      <c r="E1039" s="30" t="s">
        <v>76</v>
      </c>
      <c r="H1039" s="38" t="str">
        <f t="shared" si="51"/>
        <v/>
      </c>
      <c r="I1039" s="34"/>
      <c r="J1039" s="34"/>
      <c r="K1039" s="40" t="str">
        <f t="shared" si="50"/>
        <v/>
      </c>
      <c r="L1039" s="41" t="str">
        <f t="shared" si="52"/>
        <v/>
      </c>
    </row>
    <row r="1040" spans="5:12" ht="16" x14ac:dyDescent="0.2">
      <c r="E1040" s="30" t="s">
        <v>76</v>
      </c>
      <c r="H1040" s="38" t="str">
        <f t="shared" si="51"/>
        <v/>
      </c>
      <c r="I1040" s="34"/>
      <c r="J1040" s="34"/>
      <c r="K1040" s="40" t="str">
        <f t="shared" ref="K1040:K1103" si="53">IF(OR(E1040="",I1040="",J1040=""),"",IF(E1040="cuanto más pequeño mejor",I1040/J1040,J1040/I1040))</f>
        <v/>
      </c>
      <c r="L1040" s="41" t="str">
        <f t="shared" si="52"/>
        <v/>
      </c>
    </row>
    <row r="1041" spans="5:12" ht="16" x14ac:dyDescent="0.2">
      <c r="E1041" s="30" t="s">
        <v>76</v>
      </c>
      <c r="H1041" s="38" t="str">
        <f t="shared" si="51"/>
        <v/>
      </c>
      <c r="I1041" s="34"/>
      <c r="J1041" s="34"/>
      <c r="K1041" s="40" t="str">
        <f t="shared" si="53"/>
        <v/>
      </c>
      <c r="L1041" s="41" t="str">
        <f t="shared" si="52"/>
        <v/>
      </c>
    </row>
    <row r="1042" spans="5:12" ht="16" x14ac:dyDescent="0.2">
      <c r="E1042" s="30" t="s">
        <v>76</v>
      </c>
      <c r="H1042" s="38" t="str">
        <f t="shared" si="51"/>
        <v/>
      </c>
      <c r="I1042" s="34"/>
      <c r="J1042" s="34"/>
      <c r="K1042" s="40" t="str">
        <f t="shared" si="53"/>
        <v/>
      </c>
      <c r="L1042" s="41" t="str">
        <f t="shared" si="52"/>
        <v/>
      </c>
    </row>
    <row r="1043" spans="5:12" ht="16" x14ac:dyDescent="0.2">
      <c r="E1043" s="30" t="s">
        <v>76</v>
      </c>
      <c r="H1043" s="38" t="str">
        <f t="shared" si="51"/>
        <v/>
      </c>
      <c r="I1043" s="34"/>
      <c r="J1043" s="34"/>
      <c r="K1043" s="40" t="str">
        <f t="shared" si="53"/>
        <v/>
      </c>
      <c r="L1043" s="41" t="str">
        <f t="shared" si="52"/>
        <v/>
      </c>
    </row>
    <row r="1044" spans="5:12" ht="16" x14ac:dyDescent="0.2">
      <c r="E1044" s="30" t="s">
        <v>76</v>
      </c>
      <c r="H1044" s="38" t="str">
        <f t="shared" si="51"/>
        <v/>
      </c>
      <c r="I1044" s="34"/>
      <c r="J1044" s="34"/>
      <c r="K1044" s="40" t="str">
        <f t="shared" si="53"/>
        <v/>
      </c>
      <c r="L1044" s="41" t="str">
        <f t="shared" si="52"/>
        <v/>
      </c>
    </row>
    <row r="1045" spans="5:12" ht="16" x14ac:dyDescent="0.2">
      <c r="E1045" s="30" t="s">
        <v>76</v>
      </c>
      <c r="H1045" s="38" t="str">
        <f t="shared" si="51"/>
        <v/>
      </c>
      <c r="I1045" s="34"/>
      <c r="J1045" s="34"/>
      <c r="K1045" s="40" t="str">
        <f t="shared" si="53"/>
        <v/>
      </c>
      <c r="L1045" s="41" t="str">
        <f t="shared" si="52"/>
        <v/>
      </c>
    </row>
    <row r="1046" spans="5:12" ht="16" x14ac:dyDescent="0.2">
      <c r="E1046" s="30" t="s">
        <v>76</v>
      </c>
      <c r="H1046" s="38" t="str">
        <f t="shared" si="51"/>
        <v/>
      </c>
      <c r="I1046" s="34"/>
      <c r="J1046" s="34"/>
      <c r="K1046" s="40" t="str">
        <f t="shared" si="53"/>
        <v/>
      </c>
      <c r="L1046" s="41" t="str">
        <f t="shared" si="52"/>
        <v/>
      </c>
    </row>
    <row r="1047" spans="5:12" ht="16" x14ac:dyDescent="0.2">
      <c r="E1047" s="30" t="s">
        <v>76</v>
      </c>
      <c r="H1047" s="38" t="str">
        <f t="shared" si="51"/>
        <v/>
      </c>
      <c r="I1047" s="34"/>
      <c r="J1047" s="34"/>
      <c r="K1047" s="40" t="str">
        <f t="shared" si="53"/>
        <v/>
      </c>
      <c r="L1047" s="41" t="str">
        <f t="shared" si="52"/>
        <v/>
      </c>
    </row>
    <row r="1048" spans="5:12" ht="16" x14ac:dyDescent="0.2">
      <c r="E1048" s="30" t="s">
        <v>76</v>
      </c>
      <c r="H1048" s="38" t="str">
        <f t="shared" si="51"/>
        <v/>
      </c>
      <c r="I1048" s="34"/>
      <c r="J1048" s="34"/>
      <c r="K1048" s="40" t="str">
        <f t="shared" si="53"/>
        <v/>
      </c>
      <c r="L1048" s="41" t="str">
        <f t="shared" si="52"/>
        <v/>
      </c>
    </row>
    <row r="1049" spans="5:12" ht="16" x14ac:dyDescent="0.2">
      <c r="E1049" s="30" t="s">
        <v>76</v>
      </c>
      <c r="H1049" s="38" t="str">
        <f t="shared" si="51"/>
        <v/>
      </c>
      <c r="I1049" s="34"/>
      <c r="J1049" s="34"/>
      <c r="K1049" s="40" t="str">
        <f t="shared" si="53"/>
        <v/>
      </c>
      <c r="L1049" s="41" t="str">
        <f t="shared" si="52"/>
        <v/>
      </c>
    </row>
    <row r="1050" spans="5:12" ht="16" x14ac:dyDescent="0.2">
      <c r="E1050" s="30" t="s">
        <v>76</v>
      </c>
      <c r="H1050" s="38" t="str">
        <f t="shared" si="51"/>
        <v/>
      </c>
      <c r="I1050" s="34"/>
      <c r="J1050" s="34"/>
      <c r="K1050" s="40" t="str">
        <f t="shared" si="53"/>
        <v/>
      </c>
      <c r="L1050" s="41" t="str">
        <f t="shared" si="52"/>
        <v/>
      </c>
    </row>
    <row r="1051" spans="5:12" ht="16" x14ac:dyDescent="0.2">
      <c r="E1051" s="30" t="s">
        <v>76</v>
      </c>
      <c r="H1051" s="38" t="str">
        <f t="shared" si="51"/>
        <v/>
      </c>
      <c r="I1051" s="34"/>
      <c r="J1051" s="34"/>
      <c r="K1051" s="40" t="str">
        <f t="shared" si="53"/>
        <v/>
      </c>
      <c r="L1051" s="41" t="str">
        <f t="shared" si="52"/>
        <v/>
      </c>
    </row>
    <row r="1052" spans="5:12" ht="16" x14ac:dyDescent="0.2">
      <c r="E1052" s="30" t="s">
        <v>76</v>
      </c>
      <c r="H1052" s="38" t="str">
        <f t="shared" si="51"/>
        <v/>
      </c>
      <c r="I1052" s="34"/>
      <c r="J1052" s="34"/>
      <c r="K1052" s="40" t="str">
        <f t="shared" si="53"/>
        <v/>
      </c>
      <c r="L1052" s="41" t="str">
        <f t="shared" si="52"/>
        <v/>
      </c>
    </row>
    <row r="1053" spans="5:12" ht="16" x14ac:dyDescent="0.2">
      <c r="E1053" s="30" t="s">
        <v>76</v>
      </c>
      <c r="H1053" s="38" t="str">
        <f t="shared" si="51"/>
        <v/>
      </c>
      <c r="I1053" s="34"/>
      <c r="J1053" s="34"/>
      <c r="K1053" s="40" t="str">
        <f t="shared" si="53"/>
        <v/>
      </c>
      <c r="L1053" s="41" t="str">
        <f t="shared" si="52"/>
        <v/>
      </c>
    </row>
    <row r="1054" spans="5:12" ht="16" x14ac:dyDescent="0.2">
      <c r="E1054" s="30" t="s">
        <v>76</v>
      </c>
      <c r="H1054" s="38" t="str">
        <f t="shared" si="51"/>
        <v/>
      </c>
      <c r="I1054" s="34"/>
      <c r="J1054" s="34"/>
      <c r="K1054" s="40" t="str">
        <f t="shared" si="53"/>
        <v/>
      </c>
      <c r="L1054" s="41" t="str">
        <f t="shared" si="52"/>
        <v/>
      </c>
    </row>
    <row r="1055" spans="5:12" ht="16" x14ac:dyDescent="0.2">
      <c r="E1055" s="30" t="s">
        <v>76</v>
      </c>
      <c r="H1055" s="38" t="str">
        <f t="shared" si="51"/>
        <v/>
      </c>
      <c r="I1055" s="34"/>
      <c r="J1055" s="34"/>
      <c r="K1055" s="40" t="str">
        <f t="shared" si="53"/>
        <v/>
      </c>
      <c r="L1055" s="41" t="str">
        <f t="shared" si="52"/>
        <v/>
      </c>
    </row>
    <row r="1056" spans="5:12" ht="16" x14ac:dyDescent="0.2">
      <c r="E1056" s="30" t="s">
        <v>76</v>
      </c>
      <c r="H1056" s="38" t="str">
        <f t="shared" si="51"/>
        <v/>
      </c>
      <c r="I1056" s="34"/>
      <c r="J1056" s="34"/>
      <c r="K1056" s="40" t="str">
        <f t="shared" si="53"/>
        <v/>
      </c>
      <c r="L1056" s="41" t="str">
        <f t="shared" si="52"/>
        <v/>
      </c>
    </row>
    <row r="1057" spans="5:12" ht="16" x14ac:dyDescent="0.2">
      <c r="E1057" s="30" t="s">
        <v>76</v>
      </c>
      <c r="H1057" s="38" t="str">
        <f t="shared" si="51"/>
        <v/>
      </c>
      <c r="I1057" s="34"/>
      <c r="J1057" s="34"/>
      <c r="K1057" s="40" t="str">
        <f t="shared" si="53"/>
        <v/>
      </c>
      <c r="L1057" s="41" t="str">
        <f t="shared" si="52"/>
        <v/>
      </c>
    </row>
    <row r="1058" spans="5:12" ht="16" x14ac:dyDescent="0.2">
      <c r="E1058" s="30" t="s">
        <v>76</v>
      </c>
      <c r="H1058" s="38" t="str">
        <f t="shared" si="51"/>
        <v/>
      </c>
      <c r="I1058" s="34"/>
      <c r="J1058" s="34"/>
      <c r="K1058" s="40" t="str">
        <f t="shared" si="53"/>
        <v/>
      </c>
      <c r="L1058" s="41" t="str">
        <f t="shared" si="52"/>
        <v/>
      </c>
    </row>
    <row r="1059" spans="5:12" ht="16" x14ac:dyDescent="0.2">
      <c r="E1059" s="30" t="s">
        <v>76</v>
      </c>
      <c r="H1059" s="38" t="str">
        <f t="shared" si="51"/>
        <v/>
      </c>
      <c r="I1059" s="34"/>
      <c r="J1059" s="34"/>
      <c r="K1059" s="40" t="str">
        <f t="shared" si="53"/>
        <v/>
      </c>
      <c r="L1059" s="41" t="str">
        <f t="shared" si="52"/>
        <v/>
      </c>
    </row>
    <row r="1060" spans="5:12" ht="16" x14ac:dyDescent="0.2">
      <c r="E1060" s="30" t="s">
        <v>76</v>
      </c>
      <c r="H1060" s="38" t="str">
        <f t="shared" si="51"/>
        <v/>
      </c>
      <c r="I1060" s="34"/>
      <c r="J1060" s="34"/>
      <c r="K1060" s="40" t="str">
        <f t="shared" si="53"/>
        <v/>
      </c>
      <c r="L1060" s="41" t="str">
        <f t="shared" si="52"/>
        <v/>
      </c>
    </row>
    <row r="1061" spans="5:12" ht="16" x14ac:dyDescent="0.2">
      <c r="E1061" s="30" t="s">
        <v>76</v>
      </c>
      <c r="H1061" s="38" t="str">
        <f t="shared" si="51"/>
        <v/>
      </c>
      <c r="I1061" s="34"/>
      <c r="J1061" s="34"/>
      <c r="K1061" s="40" t="str">
        <f t="shared" si="53"/>
        <v/>
      </c>
      <c r="L1061" s="41" t="str">
        <f t="shared" si="52"/>
        <v/>
      </c>
    </row>
    <row r="1062" spans="5:12" ht="16" x14ac:dyDescent="0.2">
      <c r="E1062" s="30" t="s">
        <v>76</v>
      </c>
      <c r="H1062" s="38" t="str">
        <f t="shared" si="51"/>
        <v/>
      </c>
      <c r="I1062" s="34"/>
      <c r="J1062" s="34"/>
      <c r="K1062" s="40" t="str">
        <f t="shared" si="53"/>
        <v/>
      </c>
      <c r="L1062" s="41" t="str">
        <f t="shared" si="52"/>
        <v/>
      </c>
    </row>
    <row r="1063" spans="5:12" ht="16" x14ac:dyDescent="0.2">
      <c r="E1063" s="30" t="s">
        <v>76</v>
      </c>
      <c r="H1063" s="38" t="str">
        <f t="shared" si="51"/>
        <v/>
      </c>
      <c r="I1063" s="34"/>
      <c r="J1063" s="34"/>
      <c r="K1063" s="40" t="str">
        <f t="shared" si="53"/>
        <v/>
      </c>
      <c r="L1063" s="41" t="str">
        <f t="shared" si="52"/>
        <v/>
      </c>
    </row>
    <row r="1064" spans="5:12" ht="16" x14ac:dyDescent="0.2">
      <c r="E1064" s="30" t="s">
        <v>76</v>
      </c>
      <c r="H1064" s="38" t="str">
        <f t="shared" si="51"/>
        <v/>
      </c>
      <c r="I1064" s="34"/>
      <c r="J1064" s="34"/>
      <c r="K1064" s="40" t="str">
        <f t="shared" si="53"/>
        <v/>
      </c>
      <c r="L1064" s="41" t="str">
        <f t="shared" si="52"/>
        <v/>
      </c>
    </row>
    <row r="1065" spans="5:12" ht="16" x14ac:dyDescent="0.2">
      <c r="E1065" s="30" t="s">
        <v>76</v>
      </c>
      <c r="H1065" s="38" t="str">
        <f t="shared" si="51"/>
        <v/>
      </c>
      <c r="I1065" s="34"/>
      <c r="J1065" s="34"/>
      <c r="K1065" s="40" t="str">
        <f t="shared" si="53"/>
        <v/>
      </c>
      <c r="L1065" s="41" t="str">
        <f t="shared" si="52"/>
        <v/>
      </c>
    </row>
    <row r="1066" spans="5:12" ht="16" x14ac:dyDescent="0.2">
      <c r="E1066" s="30" t="s">
        <v>76</v>
      </c>
      <c r="H1066" s="38" t="str">
        <f t="shared" si="51"/>
        <v/>
      </c>
      <c r="I1066" s="34"/>
      <c r="J1066" s="34"/>
      <c r="K1066" s="40" t="str">
        <f t="shared" si="53"/>
        <v/>
      </c>
      <c r="L1066" s="41" t="str">
        <f t="shared" si="52"/>
        <v/>
      </c>
    </row>
    <row r="1067" spans="5:12" ht="16" x14ac:dyDescent="0.2">
      <c r="E1067" s="30" t="s">
        <v>76</v>
      </c>
      <c r="H1067" s="38" t="str">
        <f t="shared" si="51"/>
        <v/>
      </c>
      <c r="I1067" s="34"/>
      <c r="J1067" s="34"/>
      <c r="K1067" s="40" t="str">
        <f t="shared" si="53"/>
        <v/>
      </c>
      <c r="L1067" s="41" t="str">
        <f t="shared" si="52"/>
        <v/>
      </c>
    </row>
    <row r="1068" spans="5:12" ht="16" x14ac:dyDescent="0.2">
      <c r="E1068" s="30" t="s">
        <v>76</v>
      </c>
      <c r="H1068" s="38" t="str">
        <f t="shared" si="51"/>
        <v/>
      </c>
      <c r="I1068" s="34"/>
      <c r="J1068" s="34"/>
      <c r="K1068" s="40" t="str">
        <f t="shared" si="53"/>
        <v/>
      </c>
      <c r="L1068" s="41" t="str">
        <f t="shared" si="52"/>
        <v/>
      </c>
    </row>
    <row r="1069" spans="5:12" ht="16" x14ac:dyDescent="0.2">
      <c r="E1069" s="30" t="s">
        <v>76</v>
      </c>
      <c r="H1069" s="38" t="str">
        <f t="shared" si="51"/>
        <v/>
      </c>
      <c r="I1069" s="34"/>
      <c r="J1069" s="34"/>
      <c r="K1069" s="40" t="str">
        <f t="shared" si="53"/>
        <v/>
      </c>
      <c r="L1069" s="41" t="str">
        <f t="shared" si="52"/>
        <v/>
      </c>
    </row>
    <row r="1070" spans="5:12" ht="16" x14ac:dyDescent="0.2">
      <c r="E1070" s="30" t="s">
        <v>76</v>
      </c>
      <c r="H1070" s="38" t="str">
        <f t="shared" si="51"/>
        <v/>
      </c>
      <c r="I1070" s="34"/>
      <c r="J1070" s="34"/>
      <c r="K1070" s="40" t="str">
        <f t="shared" si="53"/>
        <v/>
      </c>
      <c r="L1070" s="41" t="str">
        <f t="shared" si="52"/>
        <v/>
      </c>
    </row>
    <row r="1071" spans="5:12" ht="16" x14ac:dyDescent="0.2">
      <c r="E1071" s="30" t="s">
        <v>76</v>
      </c>
      <c r="H1071" s="38" t="str">
        <f t="shared" si="51"/>
        <v/>
      </c>
      <c r="I1071" s="34"/>
      <c r="J1071" s="34"/>
      <c r="K1071" s="40" t="str">
        <f t="shared" si="53"/>
        <v/>
      </c>
      <c r="L1071" s="41" t="str">
        <f t="shared" si="52"/>
        <v/>
      </c>
    </row>
    <row r="1072" spans="5:12" ht="16" x14ac:dyDescent="0.2">
      <c r="E1072" s="30" t="s">
        <v>76</v>
      </c>
      <c r="H1072" s="38" t="str">
        <f t="shared" si="51"/>
        <v/>
      </c>
      <c r="I1072" s="34"/>
      <c r="J1072" s="34"/>
      <c r="K1072" s="40" t="str">
        <f t="shared" si="53"/>
        <v/>
      </c>
      <c r="L1072" s="41" t="str">
        <f t="shared" si="52"/>
        <v/>
      </c>
    </row>
    <row r="1073" spans="5:12" ht="16" x14ac:dyDescent="0.2">
      <c r="E1073" s="30" t="s">
        <v>76</v>
      </c>
      <c r="H1073" s="38" t="str">
        <f t="shared" si="51"/>
        <v/>
      </c>
      <c r="I1073" s="34"/>
      <c r="J1073" s="34"/>
      <c r="K1073" s="40" t="str">
        <f t="shared" si="53"/>
        <v/>
      </c>
      <c r="L1073" s="41" t="str">
        <f t="shared" si="52"/>
        <v/>
      </c>
    </row>
    <row r="1074" spans="5:12" ht="16" x14ac:dyDescent="0.2">
      <c r="E1074" s="30" t="s">
        <v>76</v>
      </c>
      <c r="H1074" s="38" t="str">
        <f t="shared" si="51"/>
        <v/>
      </c>
      <c r="I1074" s="34"/>
      <c r="J1074" s="34"/>
      <c r="K1074" s="40" t="str">
        <f t="shared" si="53"/>
        <v/>
      </c>
      <c r="L1074" s="41" t="str">
        <f t="shared" si="52"/>
        <v/>
      </c>
    </row>
    <row r="1075" spans="5:12" ht="16" x14ac:dyDescent="0.2">
      <c r="E1075" s="30" t="s">
        <v>76</v>
      </c>
      <c r="H1075" s="38" t="str">
        <f t="shared" si="51"/>
        <v/>
      </c>
      <c r="I1075" s="34"/>
      <c r="J1075" s="34"/>
      <c r="K1075" s="40" t="str">
        <f t="shared" si="53"/>
        <v/>
      </c>
      <c r="L1075" s="41" t="str">
        <f t="shared" si="52"/>
        <v/>
      </c>
    </row>
    <row r="1076" spans="5:12" ht="16" x14ac:dyDescent="0.2">
      <c r="E1076" s="30" t="s">
        <v>76</v>
      </c>
      <c r="H1076" s="38" t="str">
        <f t="shared" si="51"/>
        <v/>
      </c>
      <c r="I1076" s="34"/>
      <c r="J1076" s="34"/>
      <c r="K1076" s="40" t="str">
        <f t="shared" si="53"/>
        <v/>
      </c>
      <c r="L1076" s="41" t="str">
        <f t="shared" si="52"/>
        <v/>
      </c>
    </row>
    <row r="1077" spans="5:12" ht="16" x14ac:dyDescent="0.2">
      <c r="E1077" s="30" t="s">
        <v>76</v>
      </c>
      <c r="H1077" s="38" t="str">
        <f t="shared" si="51"/>
        <v/>
      </c>
      <c r="I1077" s="34"/>
      <c r="J1077" s="34"/>
      <c r="K1077" s="40" t="str">
        <f t="shared" si="53"/>
        <v/>
      </c>
      <c r="L1077" s="41" t="str">
        <f t="shared" si="52"/>
        <v/>
      </c>
    </row>
    <row r="1078" spans="5:12" ht="16" x14ac:dyDescent="0.2">
      <c r="E1078" s="30" t="s">
        <v>76</v>
      </c>
      <c r="H1078" s="38" t="str">
        <f t="shared" si="51"/>
        <v/>
      </c>
      <c r="I1078" s="34"/>
      <c r="J1078" s="34"/>
      <c r="K1078" s="40" t="str">
        <f t="shared" si="53"/>
        <v/>
      </c>
      <c r="L1078" s="41" t="str">
        <f t="shared" si="52"/>
        <v/>
      </c>
    </row>
    <row r="1079" spans="5:12" ht="16" x14ac:dyDescent="0.2">
      <c r="E1079" s="30" t="s">
        <v>76</v>
      </c>
      <c r="H1079" s="38" t="str">
        <f t="shared" si="51"/>
        <v/>
      </c>
      <c r="I1079" s="34"/>
      <c r="J1079" s="34"/>
      <c r="K1079" s="40" t="str">
        <f t="shared" si="53"/>
        <v/>
      </c>
      <c r="L1079" s="41" t="str">
        <f t="shared" si="52"/>
        <v/>
      </c>
    </row>
    <row r="1080" spans="5:12" ht="16" x14ac:dyDescent="0.2">
      <c r="E1080" s="30" t="s">
        <v>76</v>
      </c>
      <c r="H1080" s="38" t="str">
        <f t="shared" si="51"/>
        <v/>
      </c>
      <c r="I1080" s="34"/>
      <c r="J1080" s="34"/>
      <c r="K1080" s="40" t="str">
        <f t="shared" si="53"/>
        <v/>
      </c>
      <c r="L1080" s="41" t="str">
        <f t="shared" si="52"/>
        <v/>
      </c>
    </row>
    <row r="1081" spans="5:12" ht="16" x14ac:dyDescent="0.2">
      <c r="E1081" s="30" t="s">
        <v>76</v>
      </c>
      <c r="H1081" s="38" t="str">
        <f t="shared" si="51"/>
        <v/>
      </c>
      <c r="I1081" s="34"/>
      <c r="J1081" s="34"/>
      <c r="K1081" s="40" t="str">
        <f t="shared" si="53"/>
        <v/>
      </c>
      <c r="L1081" s="41" t="str">
        <f t="shared" si="52"/>
        <v/>
      </c>
    </row>
    <row r="1082" spans="5:12" ht="16" x14ac:dyDescent="0.2">
      <c r="E1082" s="30" t="s">
        <v>76</v>
      </c>
      <c r="H1082" s="38" t="str">
        <f t="shared" si="51"/>
        <v/>
      </c>
      <c r="I1082" s="34"/>
      <c r="J1082" s="34"/>
      <c r="K1082" s="40" t="str">
        <f t="shared" si="53"/>
        <v/>
      </c>
      <c r="L1082" s="41" t="str">
        <f t="shared" si="52"/>
        <v/>
      </c>
    </row>
    <row r="1083" spans="5:12" ht="16" x14ac:dyDescent="0.2">
      <c r="E1083" s="30" t="s">
        <v>76</v>
      </c>
      <c r="H1083" s="38" t="str">
        <f t="shared" si="51"/>
        <v/>
      </c>
      <c r="I1083" s="34"/>
      <c r="J1083" s="34"/>
      <c r="K1083" s="40" t="str">
        <f t="shared" si="53"/>
        <v/>
      </c>
      <c r="L1083" s="41" t="str">
        <f t="shared" si="52"/>
        <v/>
      </c>
    </row>
    <row r="1084" spans="5:12" ht="16" x14ac:dyDescent="0.2">
      <c r="E1084" s="30" t="s">
        <v>76</v>
      </c>
      <c r="H1084" s="38" t="str">
        <f t="shared" si="51"/>
        <v/>
      </c>
      <c r="I1084" s="34"/>
      <c r="J1084" s="34"/>
      <c r="K1084" s="40" t="str">
        <f t="shared" si="53"/>
        <v/>
      </c>
      <c r="L1084" s="41" t="str">
        <f t="shared" si="52"/>
        <v/>
      </c>
    </row>
    <row r="1085" spans="5:12" ht="16" x14ac:dyDescent="0.2">
      <c r="E1085" s="30" t="s">
        <v>76</v>
      </c>
      <c r="H1085" s="38" t="str">
        <f t="shared" si="51"/>
        <v/>
      </c>
      <c r="I1085" s="34"/>
      <c r="J1085" s="34"/>
      <c r="K1085" s="40" t="str">
        <f t="shared" si="53"/>
        <v/>
      </c>
      <c r="L1085" s="41" t="str">
        <f t="shared" si="52"/>
        <v/>
      </c>
    </row>
    <row r="1086" spans="5:12" ht="16" x14ac:dyDescent="0.2">
      <c r="E1086" s="30" t="s">
        <v>76</v>
      </c>
      <c r="H1086" s="38" t="str">
        <f t="shared" si="51"/>
        <v/>
      </c>
      <c r="I1086" s="34"/>
      <c r="J1086" s="34"/>
      <c r="K1086" s="40" t="str">
        <f t="shared" si="53"/>
        <v/>
      </c>
      <c r="L1086" s="41" t="str">
        <f t="shared" si="52"/>
        <v/>
      </c>
    </row>
    <row r="1087" spans="5:12" ht="16" x14ac:dyDescent="0.2">
      <c r="E1087" s="30" t="s">
        <v>76</v>
      </c>
      <c r="H1087" s="38" t="str">
        <f t="shared" si="51"/>
        <v/>
      </c>
      <c r="I1087" s="34"/>
      <c r="J1087" s="34"/>
      <c r="K1087" s="40" t="str">
        <f t="shared" si="53"/>
        <v/>
      </c>
      <c r="L1087" s="41" t="str">
        <f t="shared" si="52"/>
        <v/>
      </c>
    </row>
    <row r="1088" spans="5:12" ht="16" x14ac:dyDescent="0.2">
      <c r="E1088" s="30" t="s">
        <v>76</v>
      </c>
      <c r="H1088" s="38" t="str">
        <f t="shared" si="51"/>
        <v/>
      </c>
      <c r="I1088" s="34"/>
      <c r="J1088" s="34"/>
      <c r="K1088" s="40" t="str">
        <f t="shared" si="53"/>
        <v/>
      </c>
      <c r="L1088" s="41" t="str">
        <f t="shared" si="52"/>
        <v/>
      </c>
    </row>
    <row r="1089" spans="5:12" ht="16" x14ac:dyDescent="0.2">
      <c r="E1089" s="30" t="s">
        <v>76</v>
      </c>
      <c r="H1089" s="38" t="str">
        <f t="shared" si="51"/>
        <v/>
      </c>
      <c r="I1089" s="34"/>
      <c r="J1089" s="34"/>
      <c r="K1089" s="40" t="str">
        <f t="shared" si="53"/>
        <v/>
      </c>
      <c r="L1089" s="41" t="str">
        <f t="shared" si="52"/>
        <v/>
      </c>
    </row>
    <row r="1090" spans="5:12" ht="16" x14ac:dyDescent="0.2">
      <c r="E1090" s="30" t="s">
        <v>76</v>
      </c>
      <c r="H1090" s="38" t="str">
        <f t="shared" si="51"/>
        <v/>
      </c>
      <c r="I1090" s="34"/>
      <c r="J1090" s="34"/>
      <c r="K1090" s="40" t="str">
        <f t="shared" si="53"/>
        <v/>
      </c>
      <c r="L1090" s="41" t="str">
        <f t="shared" si="52"/>
        <v/>
      </c>
    </row>
    <row r="1091" spans="5:12" ht="16" x14ac:dyDescent="0.2">
      <c r="E1091" s="30" t="s">
        <v>76</v>
      </c>
      <c r="H1091" s="38" t="str">
        <f t="shared" si="51"/>
        <v/>
      </c>
      <c r="I1091" s="34"/>
      <c r="J1091" s="34"/>
      <c r="K1091" s="40" t="str">
        <f t="shared" si="53"/>
        <v/>
      </c>
      <c r="L1091" s="41" t="str">
        <f t="shared" si="52"/>
        <v/>
      </c>
    </row>
    <row r="1092" spans="5:12" ht="16" x14ac:dyDescent="0.2">
      <c r="E1092" s="30" t="s">
        <v>76</v>
      </c>
      <c r="H1092" s="38" t="str">
        <f t="shared" si="51"/>
        <v/>
      </c>
      <c r="I1092" s="34"/>
      <c r="J1092" s="34"/>
      <c r="K1092" s="40" t="str">
        <f t="shared" si="53"/>
        <v/>
      </c>
      <c r="L1092" s="41" t="str">
        <f t="shared" si="52"/>
        <v/>
      </c>
    </row>
    <row r="1093" spans="5:12" ht="16" x14ac:dyDescent="0.2">
      <c r="E1093" s="30" t="s">
        <v>76</v>
      </c>
      <c r="H1093" s="38" t="str">
        <f t="shared" si="51"/>
        <v/>
      </c>
      <c r="I1093" s="34"/>
      <c r="J1093" s="34"/>
      <c r="K1093" s="40" t="str">
        <f t="shared" si="53"/>
        <v/>
      </c>
      <c r="L1093" s="41" t="str">
        <f t="shared" si="52"/>
        <v/>
      </c>
    </row>
    <row r="1094" spans="5:12" ht="16" x14ac:dyDescent="0.2">
      <c r="E1094" s="30" t="s">
        <v>76</v>
      </c>
      <c r="H1094" s="38" t="str">
        <f t="shared" si="51"/>
        <v/>
      </c>
      <c r="I1094" s="34"/>
      <c r="J1094" s="34"/>
      <c r="K1094" s="40" t="str">
        <f t="shared" si="53"/>
        <v/>
      </c>
      <c r="L1094" s="41" t="str">
        <f t="shared" si="52"/>
        <v/>
      </c>
    </row>
    <row r="1095" spans="5:12" ht="16" x14ac:dyDescent="0.2">
      <c r="E1095" s="30" t="s">
        <v>76</v>
      </c>
      <c r="H1095" s="38" t="str">
        <f t="shared" ref="H1095:H1158" si="54">IF(OR(F1095="",G1095=""),"",G1095+(F1095*30))</f>
        <v/>
      </c>
      <c r="I1095" s="34"/>
      <c r="J1095" s="34"/>
      <c r="K1095" s="40" t="str">
        <f t="shared" si="53"/>
        <v/>
      </c>
      <c r="L1095" s="41" t="str">
        <f t="shared" ref="L1095:L1158" si="55">IF(K1095="","",IF(K1095&lt;1,"Debajo de la Meta",IF(K1095&gt;1,"Encima de la Meta","Meta Alcanzada")))</f>
        <v/>
      </c>
    </row>
    <row r="1096" spans="5:12" ht="16" x14ac:dyDescent="0.2">
      <c r="E1096" s="30" t="s">
        <v>76</v>
      </c>
      <c r="H1096" s="38" t="str">
        <f t="shared" si="54"/>
        <v/>
      </c>
      <c r="I1096" s="34"/>
      <c r="J1096" s="34"/>
      <c r="K1096" s="40" t="str">
        <f t="shared" si="53"/>
        <v/>
      </c>
      <c r="L1096" s="41" t="str">
        <f t="shared" si="55"/>
        <v/>
      </c>
    </row>
    <row r="1097" spans="5:12" ht="16" x14ac:dyDescent="0.2">
      <c r="E1097" s="30" t="s">
        <v>76</v>
      </c>
      <c r="H1097" s="38" t="str">
        <f t="shared" si="54"/>
        <v/>
      </c>
      <c r="I1097" s="34"/>
      <c r="J1097" s="34"/>
      <c r="K1097" s="40" t="str">
        <f t="shared" si="53"/>
        <v/>
      </c>
      <c r="L1097" s="41" t="str">
        <f t="shared" si="55"/>
        <v/>
      </c>
    </row>
    <row r="1098" spans="5:12" ht="16" x14ac:dyDescent="0.2">
      <c r="E1098" s="30" t="s">
        <v>76</v>
      </c>
      <c r="H1098" s="38" t="str">
        <f t="shared" si="54"/>
        <v/>
      </c>
      <c r="I1098" s="34"/>
      <c r="J1098" s="34"/>
      <c r="K1098" s="40" t="str">
        <f t="shared" si="53"/>
        <v/>
      </c>
      <c r="L1098" s="41" t="str">
        <f t="shared" si="55"/>
        <v/>
      </c>
    </row>
    <row r="1099" spans="5:12" ht="16" x14ac:dyDescent="0.2">
      <c r="E1099" s="30" t="s">
        <v>76</v>
      </c>
      <c r="H1099" s="38" t="str">
        <f t="shared" si="54"/>
        <v/>
      </c>
      <c r="I1099" s="34"/>
      <c r="J1099" s="34"/>
      <c r="K1099" s="40" t="str">
        <f t="shared" si="53"/>
        <v/>
      </c>
      <c r="L1099" s="41" t="str">
        <f t="shared" si="55"/>
        <v/>
      </c>
    </row>
    <row r="1100" spans="5:12" ht="16" x14ac:dyDescent="0.2">
      <c r="E1100" s="30" t="s">
        <v>76</v>
      </c>
      <c r="H1100" s="38" t="str">
        <f t="shared" si="54"/>
        <v/>
      </c>
      <c r="I1100" s="34"/>
      <c r="J1100" s="34"/>
      <c r="K1100" s="40" t="str">
        <f t="shared" si="53"/>
        <v/>
      </c>
      <c r="L1100" s="41" t="str">
        <f t="shared" si="55"/>
        <v/>
      </c>
    </row>
    <row r="1101" spans="5:12" ht="16" x14ac:dyDescent="0.2">
      <c r="E1101" s="30" t="s">
        <v>76</v>
      </c>
      <c r="H1101" s="38" t="str">
        <f t="shared" si="54"/>
        <v/>
      </c>
      <c r="I1101" s="34"/>
      <c r="J1101" s="34"/>
      <c r="K1101" s="40" t="str">
        <f t="shared" si="53"/>
        <v/>
      </c>
      <c r="L1101" s="41" t="str">
        <f t="shared" si="55"/>
        <v/>
      </c>
    </row>
    <row r="1102" spans="5:12" ht="16" x14ac:dyDescent="0.2">
      <c r="E1102" s="30" t="s">
        <v>76</v>
      </c>
      <c r="H1102" s="38" t="str">
        <f t="shared" si="54"/>
        <v/>
      </c>
      <c r="I1102" s="34"/>
      <c r="J1102" s="34"/>
      <c r="K1102" s="40" t="str">
        <f t="shared" si="53"/>
        <v/>
      </c>
      <c r="L1102" s="41" t="str">
        <f t="shared" si="55"/>
        <v/>
      </c>
    </row>
    <row r="1103" spans="5:12" ht="16" x14ac:dyDescent="0.2">
      <c r="E1103" s="30" t="s">
        <v>76</v>
      </c>
      <c r="H1103" s="38" t="str">
        <f t="shared" si="54"/>
        <v/>
      </c>
      <c r="I1103" s="34"/>
      <c r="J1103" s="34"/>
      <c r="K1103" s="40" t="str">
        <f t="shared" si="53"/>
        <v/>
      </c>
      <c r="L1103" s="41" t="str">
        <f t="shared" si="55"/>
        <v/>
      </c>
    </row>
    <row r="1104" spans="5:12" ht="16" x14ac:dyDescent="0.2">
      <c r="E1104" s="30" t="s">
        <v>76</v>
      </c>
      <c r="H1104" s="38" t="str">
        <f t="shared" si="54"/>
        <v/>
      </c>
      <c r="I1104" s="34"/>
      <c r="J1104" s="34"/>
      <c r="K1104" s="40" t="str">
        <f t="shared" ref="K1104:K1167" si="56">IF(OR(E1104="",I1104="",J1104=""),"",IF(E1104="cuanto más pequeño mejor",I1104/J1104,J1104/I1104))</f>
        <v/>
      </c>
      <c r="L1104" s="41" t="str">
        <f t="shared" si="55"/>
        <v/>
      </c>
    </row>
    <row r="1105" spans="5:12" ht="16" x14ac:dyDescent="0.2">
      <c r="E1105" s="30" t="s">
        <v>76</v>
      </c>
      <c r="H1105" s="38" t="str">
        <f t="shared" si="54"/>
        <v/>
      </c>
      <c r="I1105" s="34"/>
      <c r="J1105" s="34"/>
      <c r="K1105" s="40" t="str">
        <f t="shared" si="56"/>
        <v/>
      </c>
      <c r="L1105" s="41" t="str">
        <f t="shared" si="55"/>
        <v/>
      </c>
    </row>
    <row r="1106" spans="5:12" ht="16" x14ac:dyDescent="0.2">
      <c r="E1106" s="30" t="s">
        <v>76</v>
      </c>
      <c r="H1106" s="38" t="str">
        <f t="shared" si="54"/>
        <v/>
      </c>
      <c r="I1106" s="34"/>
      <c r="J1106" s="34"/>
      <c r="K1106" s="40" t="str">
        <f t="shared" si="56"/>
        <v/>
      </c>
      <c r="L1106" s="41" t="str">
        <f t="shared" si="55"/>
        <v/>
      </c>
    </row>
    <row r="1107" spans="5:12" ht="16" x14ac:dyDescent="0.2">
      <c r="E1107" s="30" t="s">
        <v>76</v>
      </c>
      <c r="H1107" s="38" t="str">
        <f t="shared" si="54"/>
        <v/>
      </c>
      <c r="I1107" s="34"/>
      <c r="J1107" s="34"/>
      <c r="K1107" s="40" t="str">
        <f t="shared" si="56"/>
        <v/>
      </c>
      <c r="L1107" s="41" t="str">
        <f t="shared" si="55"/>
        <v/>
      </c>
    </row>
    <row r="1108" spans="5:12" ht="16" x14ac:dyDescent="0.2">
      <c r="E1108" s="30" t="s">
        <v>76</v>
      </c>
      <c r="H1108" s="38" t="str">
        <f t="shared" si="54"/>
        <v/>
      </c>
      <c r="I1108" s="34"/>
      <c r="J1108" s="34"/>
      <c r="K1108" s="40" t="str">
        <f t="shared" si="56"/>
        <v/>
      </c>
      <c r="L1108" s="41" t="str">
        <f t="shared" si="55"/>
        <v/>
      </c>
    </row>
    <row r="1109" spans="5:12" ht="16" x14ac:dyDescent="0.2">
      <c r="E1109" s="30" t="s">
        <v>76</v>
      </c>
      <c r="H1109" s="38" t="str">
        <f t="shared" si="54"/>
        <v/>
      </c>
      <c r="I1109" s="34"/>
      <c r="J1109" s="34"/>
      <c r="K1109" s="40" t="str">
        <f t="shared" si="56"/>
        <v/>
      </c>
      <c r="L1109" s="41" t="str">
        <f t="shared" si="55"/>
        <v/>
      </c>
    </row>
    <row r="1110" spans="5:12" ht="16" x14ac:dyDescent="0.2">
      <c r="E1110" s="30" t="s">
        <v>76</v>
      </c>
      <c r="H1110" s="38" t="str">
        <f t="shared" si="54"/>
        <v/>
      </c>
      <c r="I1110" s="34"/>
      <c r="J1110" s="34"/>
      <c r="K1110" s="40" t="str">
        <f t="shared" si="56"/>
        <v/>
      </c>
      <c r="L1110" s="41" t="str">
        <f t="shared" si="55"/>
        <v/>
      </c>
    </row>
    <row r="1111" spans="5:12" ht="16" x14ac:dyDescent="0.2">
      <c r="E1111" s="30" t="s">
        <v>76</v>
      </c>
      <c r="H1111" s="38" t="str">
        <f t="shared" si="54"/>
        <v/>
      </c>
      <c r="I1111" s="34"/>
      <c r="J1111" s="34"/>
      <c r="K1111" s="40" t="str">
        <f t="shared" si="56"/>
        <v/>
      </c>
      <c r="L1111" s="41" t="str">
        <f t="shared" si="55"/>
        <v/>
      </c>
    </row>
    <row r="1112" spans="5:12" ht="16" x14ac:dyDescent="0.2">
      <c r="E1112" s="30" t="s">
        <v>76</v>
      </c>
      <c r="H1112" s="38" t="str">
        <f t="shared" si="54"/>
        <v/>
      </c>
      <c r="I1112" s="34"/>
      <c r="J1112" s="34"/>
      <c r="K1112" s="40" t="str">
        <f t="shared" si="56"/>
        <v/>
      </c>
      <c r="L1112" s="41" t="str">
        <f t="shared" si="55"/>
        <v/>
      </c>
    </row>
    <row r="1113" spans="5:12" ht="16" x14ac:dyDescent="0.2">
      <c r="E1113" s="30" t="s">
        <v>76</v>
      </c>
      <c r="H1113" s="38" t="str">
        <f t="shared" si="54"/>
        <v/>
      </c>
      <c r="I1113" s="34"/>
      <c r="J1113" s="34"/>
      <c r="K1113" s="40" t="str">
        <f t="shared" si="56"/>
        <v/>
      </c>
      <c r="L1113" s="41" t="str">
        <f t="shared" si="55"/>
        <v/>
      </c>
    </row>
    <row r="1114" spans="5:12" ht="16" x14ac:dyDescent="0.2">
      <c r="E1114" s="30" t="s">
        <v>76</v>
      </c>
      <c r="H1114" s="38" t="str">
        <f t="shared" si="54"/>
        <v/>
      </c>
      <c r="I1114" s="34"/>
      <c r="J1114" s="34"/>
      <c r="K1114" s="40" t="str">
        <f t="shared" si="56"/>
        <v/>
      </c>
      <c r="L1114" s="41" t="str">
        <f t="shared" si="55"/>
        <v/>
      </c>
    </row>
    <row r="1115" spans="5:12" ht="16" x14ac:dyDescent="0.2">
      <c r="E1115" s="30" t="s">
        <v>76</v>
      </c>
      <c r="H1115" s="38" t="str">
        <f t="shared" si="54"/>
        <v/>
      </c>
      <c r="I1115" s="34"/>
      <c r="J1115" s="34"/>
      <c r="K1115" s="40" t="str">
        <f t="shared" si="56"/>
        <v/>
      </c>
      <c r="L1115" s="41" t="str">
        <f t="shared" si="55"/>
        <v/>
      </c>
    </row>
    <row r="1116" spans="5:12" ht="16" x14ac:dyDescent="0.2">
      <c r="E1116" s="30" t="s">
        <v>76</v>
      </c>
      <c r="H1116" s="38" t="str">
        <f t="shared" si="54"/>
        <v/>
      </c>
      <c r="I1116" s="34"/>
      <c r="J1116" s="34"/>
      <c r="K1116" s="40" t="str">
        <f t="shared" si="56"/>
        <v/>
      </c>
      <c r="L1116" s="41" t="str">
        <f t="shared" si="55"/>
        <v/>
      </c>
    </row>
    <row r="1117" spans="5:12" ht="16" x14ac:dyDescent="0.2">
      <c r="E1117" s="30" t="s">
        <v>76</v>
      </c>
      <c r="H1117" s="38" t="str">
        <f t="shared" si="54"/>
        <v/>
      </c>
      <c r="I1117" s="34"/>
      <c r="J1117" s="34"/>
      <c r="K1117" s="40" t="str">
        <f t="shared" si="56"/>
        <v/>
      </c>
      <c r="L1117" s="41" t="str">
        <f t="shared" si="55"/>
        <v/>
      </c>
    </row>
    <row r="1118" spans="5:12" ht="16" x14ac:dyDescent="0.2">
      <c r="E1118" s="30" t="s">
        <v>76</v>
      </c>
      <c r="H1118" s="38" t="str">
        <f t="shared" si="54"/>
        <v/>
      </c>
      <c r="I1118" s="34"/>
      <c r="J1118" s="34"/>
      <c r="K1118" s="40" t="str">
        <f t="shared" si="56"/>
        <v/>
      </c>
      <c r="L1118" s="41" t="str">
        <f t="shared" si="55"/>
        <v/>
      </c>
    </row>
    <row r="1119" spans="5:12" ht="16" x14ac:dyDescent="0.2">
      <c r="E1119" s="30" t="s">
        <v>76</v>
      </c>
      <c r="H1119" s="38" t="str">
        <f t="shared" si="54"/>
        <v/>
      </c>
      <c r="I1119" s="34"/>
      <c r="J1119" s="34"/>
      <c r="K1119" s="40" t="str">
        <f t="shared" si="56"/>
        <v/>
      </c>
      <c r="L1119" s="41" t="str">
        <f t="shared" si="55"/>
        <v/>
      </c>
    </row>
    <row r="1120" spans="5:12" ht="16" x14ac:dyDescent="0.2">
      <c r="E1120" s="30" t="s">
        <v>76</v>
      </c>
      <c r="H1120" s="38" t="str">
        <f t="shared" si="54"/>
        <v/>
      </c>
      <c r="I1120" s="34"/>
      <c r="J1120" s="34"/>
      <c r="K1120" s="40" t="str">
        <f t="shared" si="56"/>
        <v/>
      </c>
      <c r="L1120" s="41" t="str">
        <f t="shared" si="55"/>
        <v/>
      </c>
    </row>
    <row r="1121" spans="5:12" ht="16" x14ac:dyDescent="0.2">
      <c r="E1121" s="30" t="s">
        <v>76</v>
      </c>
      <c r="H1121" s="38" t="str">
        <f t="shared" si="54"/>
        <v/>
      </c>
      <c r="I1121" s="34"/>
      <c r="J1121" s="34"/>
      <c r="K1121" s="40" t="str">
        <f t="shared" si="56"/>
        <v/>
      </c>
      <c r="L1121" s="41" t="str">
        <f t="shared" si="55"/>
        <v/>
      </c>
    </row>
    <row r="1122" spans="5:12" ht="16" x14ac:dyDescent="0.2">
      <c r="E1122" s="30" t="s">
        <v>76</v>
      </c>
      <c r="H1122" s="38" t="str">
        <f t="shared" si="54"/>
        <v/>
      </c>
      <c r="I1122" s="34"/>
      <c r="J1122" s="34"/>
      <c r="K1122" s="40" t="str">
        <f t="shared" si="56"/>
        <v/>
      </c>
      <c r="L1122" s="41" t="str">
        <f t="shared" si="55"/>
        <v/>
      </c>
    </row>
    <row r="1123" spans="5:12" ht="16" x14ac:dyDescent="0.2">
      <c r="E1123" s="30" t="s">
        <v>76</v>
      </c>
      <c r="H1123" s="38" t="str">
        <f t="shared" si="54"/>
        <v/>
      </c>
      <c r="I1123" s="34"/>
      <c r="J1123" s="34"/>
      <c r="K1123" s="40" t="str">
        <f t="shared" si="56"/>
        <v/>
      </c>
      <c r="L1123" s="41" t="str">
        <f t="shared" si="55"/>
        <v/>
      </c>
    </row>
    <row r="1124" spans="5:12" ht="16" x14ac:dyDescent="0.2">
      <c r="E1124" s="30" t="s">
        <v>76</v>
      </c>
      <c r="H1124" s="38" t="str">
        <f t="shared" si="54"/>
        <v/>
      </c>
      <c r="I1124" s="34"/>
      <c r="J1124" s="34"/>
      <c r="K1124" s="40" t="str">
        <f t="shared" si="56"/>
        <v/>
      </c>
      <c r="L1124" s="41" t="str">
        <f t="shared" si="55"/>
        <v/>
      </c>
    </row>
    <row r="1125" spans="5:12" ht="16" x14ac:dyDescent="0.2">
      <c r="E1125" s="30" t="s">
        <v>76</v>
      </c>
      <c r="H1125" s="38" t="str">
        <f t="shared" si="54"/>
        <v/>
      </c>
      <c r="I1125" s="34"/>
      <c r="J1125" s="34"/>
      <c r="K1125" s="40" t="str">
        <f t="shared" si="56"/>
        <v/>
      </c>
      <c r="L1125" s="41" t="str">
        <f t="shared" si="55"/>
        <v/>
      </c>
    </row>
    <row r="1126" spans="5:12" ht="16" x14ac:dyDescent="0.2">
      <c r="E1126" s="30" t="s">
        <v>76</v>
      </c>
      <c r="H1126" s="38" t="str">
        <f t="shared" si="54"/>
        <v/>
      </c>
      <c r="I1126" s="34"/>
      <c r="J1126" s="34"/>
      <c r="K1126" s="40" t="str">
        <f t="shared" si="56"/>
        <v/>
      </c>
      <c r="L1126" s="41" t="str">
        <f t="shared" si="55"/>
        <v/>
      </c>
    </row>
    <row r="1127" spans="5:12" ht="16" x14ac:dyDescent="0.2">
      <c r="E1127" s="30" t="s">
        <v>76</v>
      </c>
      <c r="H1127" s="38" t="str">
        <f t="shared" si="54"/>
        <v/>
      </c>
      <c r="I1127" s="34"/>
      <c r="J1127" s="34"/>
      <c r="K1127" s="40" t="str">
        <f t="shared" si="56"/>
        <v/>
      </c>
      <c r="L1127" s="41" t="str">
        <f t="shared" si="55"/>
        <v/>
      </c>
    </row>
    <row r="1128" spans="5:12" ht="16" x14ac:dyDescent="0.2">
      <c r="E1128" s="30" t="s">
        <v>76</v>
      </c>
      <c r="H1128" s="38" t="str">
        <f t="shared" si="54"/>
        <v/>
      </c>
      <c r="I1128" s="34"/>
      <c r="J1128" s="34"/>
      <c r="K1128" s="40" t="str">
        <f t="shared" si="56"/>
        <v/>
      </c>
      <c r="L1128" s="41" t="str">
        <f t="shared" si="55"/>
        <v/>
      </c>
    </row>
    <row r="1129" spans="5:12" ht="16" x14ac:dyDescent="0.2">
      <c r="E1129" s="30" t="s">
        <v>76</v>
      </c>
      <c r="H1129" s="38" t="str">
        <f t="shared" si="54"/>
        <v/>
      </c>
      <c r="I1129" s="34"/>
      <c r="J1129" s="34"/>
      <c r="K1129" s="40" t="str">
        <f t="shared" si="56"/>
        <v/>
      </c>
      <c r="L1129" s="41" t="str">
        <f t="shared" si="55"/>
        <v/>
      </c>
    </row>
    <row r="1130" spans="5:12" ht="16" x14ac:dyDescent="0.2">
      <c r="E1130" s="30" t="s">
        <v>76</v>
      </c>
      <c r="H1130" s="38" t="str">
        <f t="shared" si="54"/>
        <v/>
      </c>
      <c r="I1130" s="34"/>
      <c r="J1130" s="34"/>
      <c r="K1130" s="40" t="str">
        <f t="shared" si="56"/>
        <v/>
      </c>
      <c r="L1130" s="41" t="str">
        <f t="shared" si="55"/>
        <v/>
      </c>
    </row>
    <row r="1131" spans="5:12" ht="16" x14ac:dyDescent="0.2">
      <c r="E1131" s="30" t="s">
        <v>76</v>
      </c>
      <c r="H1131" s="38" t="str">
        <f t="shared" si="54"/>
        <v/>
      </c>
      <c r="I1131" s="34"/>
      <c r="J1131" s="34"/>
      <c r="K1131" s="40" t="str">
        <f t="shared" si="56"/>
        <v/>
      </c>
      <c r="L1131" s="41" t="str">
        <f t="shared" si="55"/>
        <v/>
      </c>
    </row>
    <row r="1132" spans="5:12" ht="16" x14ac:dyDescent="0.2">
      <c r="E1132" s="30" t="s">
        <v>76</v>
      </c>
      <c r="H1132" s="38" t="str">
        <f t="shared" si="54"/>
        <v/>
      </c>
      <c r="I1132" s="34"/>
      <c r="J1132" s="34"/>
      <c r="K1132" s="40" t="str">
        <f t="shared" si="56"/>
        <v/>
      </c>
      <c r="L1132" s="41" t="str">
        <f t="shared" si="55"/>
        <v/>
      </c>
    </row>
    <row r="1133" spans="5:12" ht="16" x14ac:dyDescent="0.2">
      <c r="E1133" s="30" t="s">
        <v>76</v>
      </c>
      <c r="H1133" s="38" t="str">
        <f t="shared" si="54"/>
        <v/>
      </c>
      <c r="I1133" s="34"/>
      <c r="J1133" s="34"/>
      <c r="K1133" s="40" t="str">
        <f t="shared" si="56"/>
        <v/>
      </c>
      <c r="L1133" s="41" t="str">
        <f t="shared" si="55"/>
        <v/>
      </c>
    </row>
    <row r="1134" spans="5:12" ht="16" x14ac:dyDescent="0.2">
      <c r="E1134" s="30" t="s">
        <v>76</v>
      </c>
      <c r="H1134" s="38" t="str">
        <f t="shared" si="54"/>
        <v/>
      </c>
      <c r="I1134" s="34"/>
      <c r="J1134" s="34"/>
      <c r="K1134" s="40" t="str">
        <f t="shared" si="56"/>
        <v/>
      </c>
      <c r="L1134" s="41" t="str">
        <f t="shared" si="55"/>
        <v/>
      </c>
    </row>
    <row r="1135" spans="5:12" ht="16" x14ac:dyDescent="0.2">
      <c r="E1135" s="30" t="s">
        <v>76</v>
      </c>
      <c r="H1135" s="38" t="str">
        <f t="shared" si="54"/>
        <v/>
      </c>
      <c r="I1135" s="34"/>
      <c r="J1135" s="34"/>
      <c r="K1135" s="40" t="str">
        <f t="shared" si="56"/>
        <v/>
      </c>
      <c r="L1135" s="41" t="str">
        <f t="shared" si="55"/>
        <v/>
      </c>
    </row>
    <row r="1136" spans="5:12" ht="16" x14ac:dyDescent="0.2">
      <c r="E1136" s="30" t="s">
        <v>76</v>
      </c>
      <c r="H1136" s="38" t="str">
        <f t="shared" si="54"/>
        <v/>
      </c>
      <c r="I1136" s="34"/>
      <c r="J1136" s="34"/>
      <c r="K1136" s="40" t="str">
        <f t="shared" si="56"/>
        <v/>
      </c>
      <c r="L1136" s="41" t="str">
        <f t="shared" si="55"/>
        <v/>
      </c>
    </row>
    <row r="1137" spans="5:12" ht="16" x14ac:dyDescent="0.2">
      <c r="E1137" s="30" t="s">
        <v>76</v>
      </c>
      <c r="H1137" s="38" t="str">
        <f t="shared" si="54"/>
        <v/>
      </c>
      <c r="I1137" s="34"/>
      <c r="J1137" s="34"/>
      <c r="K1137" s="40" t="str">
        <f t="shared" si="56"/>
        <v/>
      </c>
      <c r="L1137" s="41" t="str">
        <f t="shared" si="55"/>
        <v/>
      </c>
    </row>
    <row r="1138" spans="5:12" ht="16" x14ac:dyDescent="0.2">
      <c r="E1138" s="30" t="s">
        <v>76</v>
      </c>
      <c r="H1138" s="38" t="str">
        <f t="shared" si="54"/>
        <v/>
      </c>
      <c r="I1138" s="34"/>
      <c r="J1138" s="34"/>
      <c r="K1138" s="40" t="str">
        <f t="shared" si="56"/>
        <v/>
      </c>
      <c r="L1138" s="41" t="str">
        <f t="shared" si="55"/>
        <v/>
      </c>
    </row>
    <row r="1139" spans="5:12" ht="16" x14ac:dyDescent="0.2">
      <c r="E1139" s="30" t="s">
        <v>76</v>
      </c>
      <c r="H1139" s="38" t="str">
        <f t="shared" si="54"/>
        <v/>
      </c>
      <c r="I1139" s="34"/>
      <c r="J1139" s="34"/>
      <c r="K1139" s="40" t="str">
        <f t="shared" si="56"/>
        <v/>
      </c>
      <c r="L1139" s="41" t="str">
        <f t="shared" si="55"/>
        <v/>
      </c>
    </row>
    <row r="1140" spans="5:12" ht="16" x14ac:dyDescent="0.2">
      <c r="E1140" s="30" t="s">
        <v>76</v>
      </c>
      <c r="H1140" s="38" t="str">
        <f t="shared" si="54"/>
        <v/>
      </c>
      <c r="I1140" s="34"/>
      <c r="J1140" s="34"/>
      <c r="K1140" s="40" t="str">
        <f t="shared" si="56"/>
        <v/>
      </c>
      <c r="L1140" s="41" t="str">
        <f t="shared" si="55"/>
        <v/>
      </c>
    </row>
    <row r="1141" spans="5:12" ht="16" x14ac:dyDescent="0.2">
      <c r="E1141" s="30" t="s">
        <v>76</v>
      </c>
      <c r="H1141" s="38" t="str">
        <f t="shared" si="54"/>
        <v/>
      </c>
      <c r="I1141" s="34"/>
      <c r="J1141" s="34"/>
      <c r="K1141" s="40" t="str">
        <f t="shared" si="56"/>
        <v/>
      </c>
      <c r="L1141" s="41" t="str">
        <f t="shared" si="55"/>
        <v/>
      </c>
    </row>
    <row r="1142" spans="5:12" ht="16" x14ac:dyDescent="0.2">
      <c r="E1142" s="30" t="s">
        <v>76</v>
      </c>
      <c r="H1142" s="38" t="str">
        <f t="shared" si="54"/>
        <v/>
      </c>
      <c r="I1142" s="34"/>
      <c r="J1142" s="34"/>
      <c r="K1142" s="40" t="str">
        <f t="shared" si="56"/>
        <v/>
      </c>
      <c r="L1142" s="41" t="str">
        <f t="shared" si="55"/>
        <v/>
      </c>
    </row>
    <row r="1143" spans="5:12" ht="16" x14ac:dyDescent="0.2">
      <c r="E1143" s="30" t="s">
        <v>76</v>
      </c>
      <c r="H1143" s="38" t="str">
        <f t="shared" si="54"/>
        <v/>
      </c>
      <c r="I1143" s="34"/>
      <c r="J1143" s="34"/>
      <c r="K1143" s="40" t="str">
        <f t="shared" si="56"/>
        <v/>
      </c>
      <c r="L1143" s="41" t="str">
        <f t="shared" si="55"/>
        <v/>
      </c>
    </row>
    <row r="1144" spans="5:12" ht="16" x14ac:dyDescent="0.2">
      <c r="E1144" s="30" t="s">
        <v>76</v>
      </c>
      <c r="H1144" s="38" t="str">
        <f t="shared" si="54"/>
        <v/>
      </c>
      <c r="I1144" s="34"/>
      <c r="J1144" s="34"/>
      <c r="K1144" s="40" t="str">
        <f t="shared" si="56"/>
        <v/>
      </c>
      <c r="L1144" s="41" t="str">
        <f t="shared" si="55"/>
        <v/>
      </c>
    </row>
    <row r="1145" spans="5:12" ht="16" x14ac:dyDescent="0.2">
      <c r="E1145" s="30" t="s">
        <v>76</v>
      </c>
      <c r="H1145" s="38" t="str">
        <f t="shared" si="54"/>
        <v/>
      </c>
      <c r="I1145" s="34"/>
      <c r="J1145" s="34"/>
      <c r="K1145" s="40" t="str">
        <f t="shared" si="56"/>
        <v/>
      </c>
      <c r="L1145" s="41" t="str">
        <f t="shared" si="55"/>
        <v/>
      </c>
    </row>
    <row r="1146" spans="5:12" ht="16" x14ac:dyDescent="0.2">
      <c r="E1146" s="30" t="s">
        <v>76</v>
      </c>
      <c r="H1146" s="38" t="str">
        <f t="shared" si="54"/>
        <v/>
      </c>
      <c r="I1146" s="34"/>
      <c r="J1146" s="34"/>
      <c r="K1146" s="40" t="str">
        <f t="shared" si="56"/>
        <v/>
      </c>
      <c r="L1146" s="41" t="str">
        <f t="shared" si="55"/>
        <v/>
      </c>
    </row>
    <row r="1147" spans="5:12" ht="16" x14ac:dyDescent="0.2">
      <c r="E1147" s="30" t="s">
        <v>76</v>
      </c>
      <c r="H1147" s="38" t="str">
        <f t="shared" si="54"/>
        <v/>
      </c>
      <c r="I1147" s="34"/>
      <c r="J1147" s="34"/>
      <c r="K1147" s="40" t="str">
        <f t="shared" si="56"/>
        <v/>
      </c>
      <c r="L1147" s="41" t="str">
        <f t="shared" si="55"/>
        <v/>
      </c>
    </row>
    <row r="1148" spans="5:12" ht="16" x14ac:dyDescent="0.2">
      <c r="E1148" s="30" t="s">
        <v>76</v>
      </c>
      <c r="H1148" s="38" t="str">
        <f t="shared" si="54"/>
        <v/>
      </c>
      <c r="I1148" s="34"/>
      <c r="J1148" s="34"/>
      <c r="K1148" s="40" t="str">
        <f t="shared" si="56"/>
        <v/>
      </c>
      <c r="L1148" s="41" t="str">
        <f t="shared" si="55"/>
        <v/>
      </c>
    </row>
    <row r="1149" spans="5:12" ht="16" x14ac:dyDescent="0.2">
      <c r="E1149" s="30" t="s">
        <v>76</v>
      </c>
      <c r="H1149" s="38" t="str">
        <f t="shared" si="54"/>
        <v/>
      </c>
      <c r="I1149" s="34"/>
      <c r="J1149" s="34"/>
      <c r="K1149" s="40" t="str">
        <f t="shared" si="56"/>
        <v/>
      </c>
      <c r="L1149" s="41" t="str">
        <f t="shared" si="55"/>
        <v/>
      </c>
    </row>
    <row r="1150" spans="5:12" ht="16" x14ac:dyDescent="0.2">
      <c r="E1150" s="30" t="s">
        <v>76</v>
      </c>
      <c r="H1150" s="38" t="str">
        <f t="shared" si="54"/>
        <v/>
      </c>
      <c r="I1150" s="34"/>
      <c r="J1150" s="34"/>
      <c r="K1150" s="40" t="str">
        <f t="shared" si="56"/>
        <v/>
      </c>
      <c r="L1150" s="41" t="str">
        <f t="shared" si="55"/>
        <v/>
      </c>
    </row>
    <row r="1151" spans="5:12" ht="16" x14ac:dyDescent="0.2">
      <c r="E1151" s="30" t="s">
        <v>76</v>
      </c>
      <c r="H1151" s="38" t="str">
        <f t="shared" si="54"/>
        <v/>
      </c>
      <c r="I1151" s="34"/>
      <c r="J1151" s="34"/>
      <c r="K1151" s="40" t="str">
        <f t="shared" si="56"/>
        <v/>
      </c>
      <c r="L1151" s="41" t="str">
        <f t="shared" si="55"/>
        <v/>
      </c>
    </row>
    <row r="1152" spans="5:12" ht="16" x14ac:dyDescent="0.2">
      <c r="E1152" s="30" t="s">
        <v>76</v>
      </c>
      <c r="H1152" s="38" t="str">
        <f t="shared" si="54"/>
        <v/>
      </c>
      <c r="I1152" s="34"/>
      <c r="J1152" s="34"/>
      <c r="K1152" s="40" t="str">
        <f t="shared" si="56"/>
        <v/>
      </c>
      <c r="L1152" s="41" t="str">
        <f t="shared" si="55"/>
        <v/>
      </c>
    </row>
    <row r="1153" spans="5:12" ht="16" x14ac:dyDescent="0.2">
      <c r="E1153" s="30" t="s">
        <v>76</v>
      </c>
      <c r="H1153" s="38" t="str">
        <f t="shared" si="54"/>
        <v/>
      </c>
      <c r="I1153" s="34"/>
      <c r="J1153" s="34"/>
      <c r="K1153" s="40" t="str">
        <f t="shared" si="56"/>
        <v/>
      </c>
      <c r="L1153" s="41" t="str">
        <f t="shared" si="55"/>
        <v/>
      </c>
    </row>
    <row r="1154" spans="5:12" ht="16" x14ac:dyDescent="0.2">
      <c r="E1154" s="30" t="s">
        <v>76</v>
      </c>
      <c r="H1154" s="38" t="str">
        <f t="shared" si="54"/>
        <v/>
      </c>
      <c r="I1154" s="34"/>
      <c r="J1154" s="34"/>
      <c r="K1154" s="40" t="str">
        <f t="shared" si="56"/>
        <v/>
      </c>
      <c r="L1154" s="41" t="str">
        <f t="shared" si="55"/>
        <v/>
      </c>
    </row>
    <row r="1155" spans="5:12" ht="16" x14ac:dyDescent="0.2">
      <c r="E1155" s="30" t="s">
        <v>76</v>
      </c>
      <c r="H1155" s="38" t="str">
        <f t="shared" si="54"/>
        <v/>
      </c>
      <c r="I1155" s="34"/>
      <c r="J1155" s="34"/>
      <c r="K1155" s="40" t="str">
        <f t="shared" si="56"/>
        <v/>
      </c>
      <c r="L1155" s="41" t="str">
        <f t="shared" si="55"/>
        <v/>
      </c>
    </row>
    <row r="1156" spans="5:12" ht="16" x14ac:dyDescent="0.2">
      <c r="E1156" s="30" t="s">
        <v>76</v>
      </c>
      <c r="H1156" s="38" t="str">
        <f t="shared" si="54"/>
        <v/>
      </c>
      <c r="I1156" s="34"/>
      <c r="J1156" s="34"/>
      <c r="K1156" s="40" t="str">
        <f t="shared" si="56"/>
        <v/>
      </c>
      <c r="L1156" s="41" t="str">
        <f t="shared" si="55"/>
        <v/>
      </c>
    </row>
    <row r="1157" spans="5:12" ht="16" x14ac:dyDescent="0.2">
      <c r="E1157" s="30" t="s">
        <v>76</v>
      </c>
      <c r="H1157" s="38" t="str">
        <f t="shared" si="54"/>
        <v/>
      </c>
      <c r="I1157" s="34"/>
      <c r="J1157" s="34"/>
      <c r="K1157" s="40" t="str">
        <f t="shared" si="56"/>
        <v/>
      </c>
      <c r="L1157" s="41" t="str">
        <f t="shared" si="55"/>
        <v/>
      </c>
    </row>
    <row r="1158" spans="5:12" ht="16" x14ac:dyDescent="0.2">
      <c r="E1158" s="30" t="s">
        <v>76</v>
      </c>
      <c r="H1158" s="38" t="str">
        <f t="shared" si="54"/>
        <v/>
      </c>
      <c r="I1158" s="34"/>
      <c r="J1158" s="34"/>
      <c r="K1158" s="40" t="str">
        <f t="shared" si="56"/>
        <v/>
      </c>
      <c r="L1158" s="41" t="str">
        <f t="shared" si="55"/>
        <v/>
      </c>
    </row>
    <row r="1159" spans="5:12" ht="16" x14ac:dyDescent="0.2">
      <c r="E1159" s="30" t="s">
        <v>76</v>
      </c>
      <c r="H1159" s="38" t="str">
        <f t="shared" ref="H1159:H1222" si="57">IF(OR(F1159="",G1159=""),"",G1159+(F1159*30))</f>
        <v/>
      </c>
      <c r="I1159" s="34"/>
      <c r="J1159" s="34"/>
      <c r="K1159" s="40" t="str">
        <f t="shared" si="56"/>
        <v/>
      </c>
      <c r="L1159" s="41" t="str">
        <f t="shared" ref="L1159:L1222" si="58">IF(K1159="","",IF(K1159&lt;1,"Debajo de la Meta",IF(K1159&gt;1,"Encima de la Meta","Meta Alcanzada")))</f>
        <v/>
      </c>
    </row>
    <row r="1160" spans="5:12" ht="16" x14ac:dyDescent="0.2">
      <c r="E1160" s="30" t="s">
        <v>76</v>
      </c>
      <c r="H1160" s="38" t="str">
        <f t="shared" si="57"/>
        <v/>
      </c>
      <c r="I1160" s="34"/>
      <c r="J1160" s="34"/>
      <c r="K1160" s="40" t="str">
        <f t="shared" si="56"/>
        <v/>
      </c>
      <c r="L1160" s="41" t="str">
        <f t="shared" si="58"/>
        <v/>
      </c>
    </row>
    <row r="1161" spans="5:12" ht="16" x14ac:dyDescent="0.2">
      <c r="E1161" s="30" t="s">
        <v>76</v>
      </c>
      <c r="H1161" s="38" t="str">
        <f t="shared" si="57"/>
        <v/>
      </c>
      <c r="I1161" s="34"/>
      <c r="J1161" s="34"/>
      <c r="K1161" s="40" t="str">
        <f t="shared" si="56"/>
        <v/>
      </c>
      <c r="L1161" s="41" t="str">
        <f t="shared" si="58"/>
        <v/>
      </c>
    </row>
    <row r="1162" spans="5:12" ht="16" x14ac:dyDescent="0.2">
      <c r="E1162" s="30" t="s">
        <v>76</v>
      </c>
      <c r="H1162" s="38" t="str">
        <f t="shared" si="57"/>
        <v/>
      </c>
      <c r="I1162" s="34"/>
      <c r="J1162" s="34"/>
      <c r="K1162" s="40" t="str">
        <f t="shared" si="56"/>
        <v/>
      </c>
      <c r="L1162" s="41" t="str">
        <f t="shared" si="58"/>
        <v/>
      </c>
    </row>
    <row r="1163" spans="5:12" ht="16" x14ac:dyDescent="0.2">
      <c r="E1163" s="30" t="s">
        <v>76</v>
      </c>
      <c r="H1163" s="38" t="str">
        <f t="shared" si="57"/>
        <v/>
      </c>
      <c r="I1163" s="34"/>
      <c r="J1163" s="34"/>
      <c r="K1163" s="40" t="str">
        <f t="shared" si="56"/>
        <v/>
      </c>
      <c r="L1163" s="41" t="str">
        <f t="shared" si="58"/>
        <v/>
      </c>
    </row>
    <row r="1164" spans="5:12" ht="16" x14ac:dyDescent="0.2">
      <c r="E1164" s="30" t="s">
        <v>76</v>
      </c>
      <c r="H1164" s="38" t="str">
        <f t="shared" si="57"/>
        <v/>
      </c>
      <c r="I1164" s="34"/>
      <c r="J1164" s="34"/>
      <c r="K1164" s="40" t="str">
        <f t="shared" si="56"/>
        <v/>
      </c>
      <c r="L1164" s="41" t="str">
        <f t="shared" si="58"/>
        <v/>
      </c>
    </row>
    <row r="1165" spans="5:12" ht="16" x14ac:dyDescent="0.2">
      <c r="E1165" s="30" t="s">
        <v>76</v>
      </c>
      <c r="H1165" s="38" t="str">
        <f t="shared" si="57"/>
        <v/>
      </c>
      <c r="I1165" s="34"/>
      <c r="J1165" s="34"/>
      <c r="K1165" s="40" t="str">
        <f t="shared" si="56"/>
        <v/>
      </c>
      <c r="L1165" s="41" t="str">
        <f t="shared" si="58"/>
        <v/>
      </c>
    </row>
    <row r="1166" spans="5:12" ht="16" x14ac:dyDescent="0.2">
      <c r="E1166" s="30" t="s">
        <v>76</v>
      </c>
      <c r="H1166" s="38" t="str">
        <f t="shared" si="57"/>
        <v/>
      </c>
      <c r="I1166" s="34"/>
      <c r="J1166" s="34"/>
      <c r="K1166" s="40" t="str">
        <f t="shared" si="56"/>
        <v/>
      </c>
      <c r="L1166" s="41" t="str">
        <f t="shared" si="58"/>
        <v/>
      </c>
    </row>
    <row r="1167" spans="5:12" ht="16" x14ac:dyDescent="0.2">
      <c r="E1167" s="30" t="s">
        <v>76</v>
      </c>
      <c r="H1167" s="38" t="str">
        <f t="shared" si="57"/>
        <v/>
      </c>
      <c r="I1167" s="34"/>
      <c r="J1167" s="34"/>
      <c r="K1167" s="40" t="str">
        <f t="shared" si="56"/>
        <v/>
      </c>
      <c r="L1167" s="41" t="str">
        <f t="shared" si="58"/>
        <v/>
      </c>
    </row>
    <row r="1168" spans="5:12" ht="16" x14ac:dyDescent="0.2">
      <c r="E1168" s="30" t="s">
        <v>76</v>
      </c>
      <c r="H1168" s="38" t="str">
        <f t="shared" si="57"/>
        <v/>
      </c>
      <c r="I1168" s="34"/>
      <c r="J1168" s="34"/>
      <c r="K1168" s="40" t="str">
        <f t="shared" ref="K1168:K1231" si="59">IF(OR(E1168="",I1168="",J1168=""),"",IF(E1168="cuanto más pequeño mejor",I1168/J1168,J1168/I1168))</f>
        <v/>
      </c>
      <c r="L1168" s="41" t="str">
        <f t="shared" si="58"/>
        <v/>
      </c>
    </row>
    <row r="1169" spans="5:12" ht="16" x14ac:dyDescent="0.2">
      <c r="E1169" s="30" t="s">
        <v>76</v>
      </c>
      <c r="H1169" s="38" t="str">
        <f t="shared" si="57"/>
        <v/>
      </c>
      <c r="I1169" s="34"/>
      <c r="J1169" s="34"/>
      <c r="K1169" s="40" t="str">
        <f t="shared" si="59"/>
        <v/>
      </c>
      <c r="L1169" s="41" t="str">
        <f t="shared" si="58"/>
        <v/>
      </c>
    </row>
    <row r="1170" spans="5:12" ht="16" x14ac:dyDescent="0.2">
      <c r="E1170" s="30" t="s">
        <v>76</v>
      </c>
      <c r="H1170" s="38" t="str">
        <f t="shared" si="57"/>
        <v/>
      </c>
      <c r="I1170" s="34"/>
      <c r="J1170" s="34"/>
      <c r="K1170" s="40" t="str">
        <f t="shared" si="59"/>
        <v/>
      </c>
      <c r="L1170" s="41" t="str">
        <f t="shared" si="58"/>
        <v/>
      </c>
    </row>
    <row r="1171" spans="5:12" ht="16" x14ac:dyDescent="0.2">
      <c r="E1171" s="30" t="s">
        <v>76</v>
      </c>
      <c r="H1171" s="38" t="str">
        <f t="shared" si="57"/>
        <v/>
      </c>
      <c r="I1171" s="34"/>
      <c r="J1171" s="34"/>
      <c r="K1171" s="40" t="str">
        <f t="shared" si="59"/>
        <v/>
      </c>
      <c r="L1171" s="41" t="str">
        <f t="shared" si="58"/>
        <v/>
      </c>
    </row>
    <row r="1172" spans="5:12" ht="16" x14ac:dyDescent="0.2">
      <c r="E1172" s="30" t="s">
        <v>76</v>
      </c>
      <c r="H1172" s="38" t="str">
        <f t="shared" si="57"/>
        <v/>
      </c>
      <c r="I1172" s="34"/>
      <c r="J1172" s="34"/>
      <c r="K1172" s="40" t="str">
        <f t="shared" si="59"/>
        <v/>
      </c>
      <c r="L1172" s="41" t="str">
        <f t="shared" si="58"/>
        <v/>
      </c>
    </row>
    <row r="1173" spans="5:12" ht="16" x14ac:dyDescent="0.2">
      <c r="E1173" s="30" t="s">
        <v>76</v>
      </c>
      <c r="H1173" s="38" t="str">
        <f t="shared" si="57"/>
        <v/>
      </c>
      <c r="I1173" s="34"/>
      <c r="J1173" s="34"/>
      <c r="K1173" s="40" t="str">
        <f t="shared" si="59"/>
        <v/>
      </c>
      <c r="L1173" s="41" t="str">
        <f t="shared" si="58"/>
        <v/>
      </c>
    </row>
    <row r="1174" spans="5:12" ht="16" x14ac:dyDescent="0.2">
      <c r="E1174" s="30" t="s">
        <v>76</v>
      </c>
      <c r="H1174" s="38" t="str">
        <f t="shared" si="57"/>
        <v/>
      </c>
      <c r="I1174" s="34"/>
      <c r="J1174" s="34"/>
      <c r="K1174" s="40" t="str">
        <f t="shared" si="59"/>
        <v/>
      </c>
      <c r="L1174" s="41" t="str">
        <f t="shared" si="58"/>
        <v/>
      </c>
    </row>
    <row r="1175" spans="5:12" ht="16" x14ac:dyDescent="0.2">
      <c r="E1175" s="30" t="s">
        <v>76</v>
      </c>
      <c r="H1175" s="38" t="str">
        <f t="shared" si="57"/>
        <v/>
      </c>
      <c r="I1175" s="34"/>
      <c r="J1175" s="34"/>
      <c r="K1175" s="40" t="str">
        <f t="shared" si="59"/>
        <v/>
      </c>
      <c r="L1175" s="41" t="str">
        <f t="shared" si="58"/>
        <v/>
      </c>
    </row>
    <row r="1176" spans="5:12" ht="16" x14ac:dyDescent="0.2">
      <c r="E1176" s="30" t="s">
        <v>76</v>
      </c>
      <c r="H1176" s="38" t="str">
        <f t="shared" si="57"/>
        <v/>
      </c>
      <c r="I1176" s="34"/>
      <c r="J1176" s="34"/>
      <c r="K1176" s="40" t="str">
        <f t="shared" si="59"/>
        <v/>
      </c>
      <c r="L1176" s="41" t="str">
        <f t="shared" si="58"/>
        <v/>
      </c>
    </row>
    <row r="1177" spans="5:12" ht="16" x14ac:dyDescent="0.2">
      <c r="E1177" s="30" t="s">
        <v>76</v>
      </c>
      <c r="H1177" s="38" t="str">
        <f t="shared" si="57"/>
        <v/>
      </c>
      <c r="I1177" s="34"/>
      <c r="J1177" s="34"/>
      <c r="K1177" s="40" t="str">
        <f t="shared" si="59"/>
        <v/>
      </c>
      <c r="L1177" s="41" t="str">
        <f t="shared" si="58"/>
        <v/>
      </c>
    </row>
    <row r="1178" spans="5:12" ht="16" x14ac:dyDescent="0.2">
      <c r="E1178" s="30" t="s">
        <v>76</v>
      </c>
      <c r="H1178" s="38" t="str">
        <f t="shared" si="57"/>
        <v/>
      </c>
      <c r="I1178" s="34"/>
      <c r="J1178" s="34"/>
      <c r="K1178" s="40" t="str">
        <f t="shared" si="59"/>
        <v/>
      </c>
      <c r="L1178" s="41" t="str">
        <f t="shared" si="58"/>
        <v/>
      </c>
    </row>
    <row r="1179" spans="5:12" ht="16" x14ac:dyDescent="0.2">
      <c r="E1179" s="30" t="s">
        <v>76</v>
      </c>
      <c r="H1179" s="38" t="str">
        <f t="shared" si="57"/>
        <v/>
      </c>
      <c r="I1179" s="34"/>
      <c r="J1179" s="34"/>
      <c r="K1179" s="40" t="str">
        <f t="shared" si="59"/>
        <v/>
      </c>
      <c r="L1179" s="41" t="str">
        <f t="shared" si="58"/>
        <v/>
      </c>
    </row>
    <row r="1180" spans="5:12" ht="16" x14ac:dyDescent="0.2">
      <c r="E1180" s="30" t="s">
        <v>76</v>
      </c>
      <c r="H1180" s="38" t="str">
        <f t="shared" si="57"/>
        <v/>
      </c>
      <c r="I1180" s="34"/>
      <c r="J1180" s="34"/>
      <c r="K1180" s="40" t="str">
        <f t="shared" si="59"/>
        <v/>
      </c>
      <c r="L1180" s="41" t="str">
        <f t="shared" si="58"/>
        <v/>
      </c>
    </row>
    <row r="1181" spans="5:12" ht="16" x14ac:dyDescent="0.2">
      <c r="E1181" s="30" t="s">
        <v>76</v>
      </c>
      <c r="H1181" s="38" t="str">
        <f t="shared" si="57"/>
        <v/>
      </c>
      <c r="I1181" s="34"/>
      <c r="J1181" s="34"/>
      <c r="K1181" s="40" t="str">
        <f t="shared" si="59"/>
        <v/>
      </c>
      <c r="L1181" s="41" t="str">
        <f t="shared" si="58"/>
        <v/>
      </c>
    </row>
    <row r="1182" spans="5:12" ht="16" x14ac:dyDescent="0.2">
      <c r="E1182" s="30" t="s">
        <v>76</v>
      </c>
      <c r="H1182" s="38" t="str">
        <f t="shared" si="57"/>
        <v/>
      </c>
      <c r="I1182" s="34"/>
      <c r="J1182" s="34"/>
      <c r="K1182" s="40" t="str">
        <f t="shared" si="59"/>
        <v/>
      </c>
      <c r="L1182" s="41" t="str">
        <f t="shared" si="58"/>
        <v/>
      </c>
    </row>
    <row r="1183" spans="5:12" ht="16" x14ac:dyDescent="0.2">
      <c r="E1183" s="30" t="s">
        <v>76</v>
      </c>
      <c r="H1183" s="38" t="str">
        <f t="shared" si="57"/>
        <v/>
      </c>
      <c r="I1183" s="34"/>
      <c r="J1183" s="34"/>
      <c r="K1183" s="40" t="str">
        <f t="shared" si="59"/>
        <v/>
      </c>
      <c r="L1183" s="41" t="str">
        <f t="shared" si="58"/>
        <v/>
      </c>
    </row>
    <row r="1184" spans="5:12" ht="16" x14ac:dyDescent="0.2">
      <c r="E1184" s="30" t="s">
        <v>76</v>
      </c>
      <c r="H1184" s="38" t="str">
        <f t="shared" si="57"/>
        <v/>
      </c>
      <c r="I1184" s="34"/>
      <c r="J1184" s="34"/>
      <c r="K1184" s="40" t="str">
        <f t="shared" si="59"/>
        <v/>
      </c>
      <c r="L1184" s="41" t="str">
        <f t="shared" si="58"/>
        <v/>
      </c>
    </row>
    <row r="1185" spans="5:12" ht="16" x14ac:dyDescent="0.2">
      <c r="E1185" s="30" t="s">
        <v>76</v>
      </c>
      <c r="H1185" s="38" t="str">
        <f t="shared" si="57"/>
        <v/>
      </c>
      <c r="I1185" s="34"/>
      <c r="J1185" s="34"/>
      <c r="K1185" s="40" t="str">
        <f t="shared" si="59"/>
        <v/>
      </c>
      <c r="L1185" s="41" t="str">
        <f t="shared" si="58"/>
        <v/>
      </c>
    </row>
    <row r="1186" spans="5:12" ht="16" x14ac:dyDescent="0.2">
      <c r="E1186" s="30" t="s">
        <v>76</v>
      </c>
      <c r="H1186" s="38" t="str">
        <f t="shared" si="57"/>
        <v/>
      </c>
      <c r="I1186" s="34"/>
      <c r="J1186" s="34"/>
      <c r="K1186" s="40" t="str">
        <f t="shared" si="59"/>
        <v/>
      </c>
      <c r="L1186" s="41" t="str">
        <f t="shared" si="58"/>
        <v/>
      </c>
    </row>
    <row r="1187" spans="5:12" ht="16" x14ac:dyDescent="0.2">
      <c r="E1187" s="30" t="s">
        <v>76</v>
      </c>
      <c r="H1187" s="38" t="str">
        <f t="shared" si="57"/>
        <v/>
      </c>
      <c r="I1187" s="34"/>
      <c r="J1187" s="34"/>
      <c r="K1187" s="40" t="str">
        <f t="shared" si="59"/>
        <v/>
      </c>
      <c r="L1187" s="41" t="str">
        <f t="shared" si="58"/>
        <v/>
      </c>
    </row>
    <row r="1188" spans="5:12" ht="16" x14ac:dyDescent="0.2">
      <c r="E1188" s="30" t="s">
        <v>76</v>
      </c>
      <c r="H1188" s="38" t="str">
        <f t="shared" si="57"/>
        <v/>
      </c>
      <c r="I1188" s="34"/>
      <c r="J1188" s="34"/>
      <c r="K1188" s="40" t="str">
        <f t="shared" si="59"/>
        <v/>
      </c>
      <c r="L1188" s="41" t="str">
        <f t="shared" si="58"/>
        <v/>
      </c>
    </row>
    <row r="1189" spans="5:12" ht="16" x14ac:dyDescent="0.2">
      <c r="E1189" s="30" t="s">
        <v>76</v>
      </c>
      <c r="H1189" s="38" t="str">
        <f t="shared" si="57"/>
        <v/>
      </c>
      <c r="I1189" s="34"/>
      <c r="J1189" s="34"/>
      <c r="K1189" s="40" t="str">
        <f t="shared" si="59"/>
        <v/>
      </c>
      <c r="L1189" s="41" t="str">
        <f t="shared" si="58"/>
        <v/>
      </c>
    </row>
    <row r="1190" spans="5:12" ht="16" x14ac:dyDescent="0.2">
      <c r="E1190" s="30" t="s">
        <v>76</v>
      </c>
      <c r="H1190" s="38" t="str">
        <f t="shared" si="57"/>
        <v/>
      </c>
      <c r="I1190" s="34"/>
      <c r="J1190" s="34"/>
      <c r="K1190" s="40" t="str">
        <f t="shared" si="59"/>
        <v/>
      </c>
      <c r="L1190" s="41" t="str">
        <f t="shared" si="58"/>
        <v/>
      </c>
    </row>
    <row r="1191" spans="5:12" ht="16" x14ac:dyDescent="0.2">
      <c r="E1191" s="30" t="s">
        <v>76</v>
      </c>
      <c r="H1191" s="38" t="str">
        <f t="shared" si="57"/>
        <v/>
      </c>
      <c r="I1191" s="34"/>
      <c r="J1191" s="34"/>
      <c r="K1191" s="40" t="str">
        <f t="shared" si="59"/>
        <v/>
      </c>
      <c r="L1191" s="41" t="str">
        <f t="shared" si="58"/>
        <v/>
      </c>
    </row>
    <row r="1192" spans="5:12" ht="16" x14ac:dyDescent="0.2">
      <c r="E1192" s="30" t="s">
        <v>76</v>
      </c>
      <c r="H1192" s="38" t="str">
        <f t="shared" si="57"/>
        <v/>
      </c>
      <c r="I1192" s="34"/>
      <c r="J1192" s="34"/>
      <c r="K1192" s="40" t="str">
        <f t="shared" si="59"/>
        <v/>
      </c>
      <c r="L1192" s="41" t="str">
        <f t="shared" si="58"/>
        <v/>
      </c>
    </row>
    <row r="1193" spans="5:12" ht="16" x14ac:dyDescent="0.2">
      <c r="E1193" s="30" t="s">
        <v>76</v>
      </c>
      <c r="H1193" s="38" t="str">
        <f t="shared" si="57"/>
        <v/>
      </c>
      <c r="I1193" s="34"/>
      <c r="J1193" s="34"/>
      <c r="K1193" s="40" t="str">
        <f t="shared" si="59"/>
        <v/>
      </c>
      <c r="L1193" s="41" t="str">
        <f t="shared" si="58"/>
        <v/>
      </c>
    </row>
    <row r="1194" spans="5:12" ht="16" x14ac:dyDescent="0.2">
      <c r="E1194" s="30" t="s">
        <v>76</v>
      </c>
      <c r="H1194" s="38" t="str">
        <f t="shared" si="57"/>
        <v/>
      </c>
      <c r="I1194" s="34"/>
      <c r="J1194" s="34"/>
      <c r="K1194" s="40" t="str">
        <f t="shared" si="59"/>
        <v/>
      </c>
      <c r="L1194" s="41" t="str">
        <f t="shared" si="58"/>
        <v/>
      </c>
    </row>
    <row r="1195" spans="5:12" ht="16" x14ac:dyDescent="0.2">
      <c r="E1195" s="30" t="s">
        <v>76</v>
      </c>
      <c r="H1195" s="38" t="str">
        <f t="shared" si="57"/>
        <v/>
      </c>
      <c r="I1195" s="34"/>
      <c r="J1195" s="34"/>
      <c r="K1195" s="40" t="str">
        <f t="shared" si="59"/>
        <v/>
      </c>
      <c r="L1195" s="41" t="str">
        <f t="shared" si="58"/>
        <v/>
      </c>
    </row>
    <row r="1196" spans="5:12" ht="16" x14ac:dyDescent="0.2">
      <c r="E1196" s="30" t="s">
        <v>76</v>
      </c>
      <c r="H1196" s="38" t="str">
        <f t="shared" si="57"/>
        <v/>
      </c>
      <c r="I1196" s="34"/>
      <c r="J1196" s="34"/>
      <c r="K1196" s="40" t="str">
        <f t="shared" si="59"/>
        <v/>
      </c>
      <c r="L1196" s="41" t="str">
        <f t="shared" si="58"/>
        <v/>
      </c>
    </row>
    <row r="1197" spans="5:12" ht="16" x14ac:dyDescent="0.2">
      <c r="E1197" s="30" t="s">
        <v>76</v>
      </c>
      <c r="H1197" s="38" t="str">
        <f t="shared" si="57"/>
        <v/>
      </c>
      <c r="I1197" s="34"/>
      <c r="J1197" s="34"/>
      <c r="K1197" s="40" t="str">
        <f t="shared" si="59"/>
        <v/>
      </c>
      <c r="L1197" s="41" t="str">
        <f t="shared" si="58"/>
        <v/>
      </c>
    </row>
    <row r="1198" spans="5:12" ht="16" x14ac:dyDescent="0.2">
      <c r="E1198" s="30" t="s">
        <v>76</v>
      </c>
      <c r="H1198" s="38" t="str">
        <f t="shared" si="57"/>
        <v/>
      </c>
      <c r="I1198" s="34"/>
      <c r="J1198" s="34"/>
      <c r="K1198" s="40" t="str">
        <f t="shared" si="59"/>
        <v/>
      </c>
      <c r="L1198" s="41" t="str">
        <f t="shared" si="58"/>
        <v/>
      </c>
    </row>
    <row r="1199" spans="5:12" ht="16" x14ac:dyDescent="0.2">
      <c r="E1199" s="30" t="s">
        <v>76</v>
      </c>
      <c r="H1199" s="38" t="str">
        <f t="shared" si="57"/>
        <v/>
      </c>
      <c r="I1199" s="34"/>
      <c r="J1199" s="34"/>
      <c r="K1199" s="40" t="str">
        <f t="shared" si="59"/>
        <v/>
      </c>
      <c r="L1199" s="41" t="str">
        <f t="shared" si="58"/>
        <v/>
      </c>
    </row>
    <row r="1200" spans="5:12" ht="16" x14ac:dyDescent="0.2">
      <c r="E1200" s="30" t="s">
        <v>76</v>
      </c>
      <c r="H1200" s="38" t="str">
        <f t="shared" si="57"/>
        <v/>
      </c>
      <c r="I1200" s="34"/>
      <c r="J1200" s="34"/>
      <c r="K1200" s="40" t="str">
        <f t="shared" si="59"/>
        <v/>
      </c>
      <c r="L1200" s="41" t="str">
        <f t="shared" si="58"/>
        <v/>
      </c>
    </row>
    <row r="1201" spans="5:12" ht="16" x14ac:dyDescent="0.2">
      <c r="E1201" s="30" t="s">
        <v>76</v>
      </c>
      <c r="H1201" s="38" t="str">
        <f t="shared" si="57"/>
        <v/>
      </c>
      <c r="I1201" s="34"/>
      <c r="J1201" s="34"/>
      <c r="K1201" s="40" t="str">
        <f t="shared" si="59"/>
        <v/>
      </c>
      <c r="L1201" s="41" t="str">
        <f t="shared" si="58"/>
        <v/>
      </c>
    </row>
    <row r="1202" spans="5:12" ht="16" x14ac:dyDescent="0.2">
      <c r="E1202" s="30" t="s">
        <v>76</v>
      </c>
      <c r="H1202" s="38" t="str">
        <f t="shared" si="57"/>
        <v/>
      </c>
      <c r="I1202" s="34"/>
      <c r="J1202" s="34"/>
      <c r="K1202" s="40" t="str">
        <f t="shared" si="59"/>
        <v/>
      </c>
      <c r="L1202" s="41" t="str">
        <f t="shared" si="58"/>
        <v/>
      </c>
    </row>
    <row r="1203" spans="5:12" ht="16" x14ac:dyDescent="0.2">
      <c r="E1203" s="30" t="s">
        <v>76</v>
      </c>
      <c r="H1203" s="38" t="str">
        <f t="shared" si="57"/>
        <v/>
      </c>
      <c r="I1203" s="34"/>
      <c r="J1203" s="34"/>
      <c r="K1203" s="40" t="str">
        <f t="shared" si="59"/>
        <v/>
      </c>
      <c r="L1203" s="41" t="str">
        <f t="shared" si="58"/>
        <v/>
      </c>
    </row>
    <row r="1204" spans="5:12" ht="16" x14ac:dyDescent="0.2">
      <c r="E1204" s="30" t="s">
        <v>76</v>
      </c>
      <c r="H1204" s="38" t="str">
        <f t="shared" si="57"/>
        <v/>
      </c>
      <c r="I1204" s="34"/>
      <c r="J1204" s="34"/>
      <c r="K1204" s="40" t="str">
        <f t="shared" si="59"/>
        <v/>
      </c>
      <c r="L1204" s="41" t="str">
        <f t="shared" si="58"/>
        <v/>
      </c>
    </row>
    <row r="1205" spans="5:12" ht="16" x14ac:dyDescent="0.2">
      <c r="E1205" s="30" t="s">
        <v>76</v>
      </c>
      <c r="H1205" s="38" t="str">
        <f t="shared" si="57"/>
        <v/>
      </c>
      <c r="I1205" s="34"/>
      <c r="J1205" s="34"/>
      <c r="K1205" s="40" t="str">
        <f t="shared" si="59"/>
        <v/>
      </c>
      <c r="L1205" s="41" t="str">
        <f t="shared" si="58"/>
        <v/>
      </c>
    </row>
    <row r="1206" spans="5:12" ht="16" x14ac:dyDescent="0.2">
      <c r="E1206" s="30" t="s">
        <v>76</v>
      </c>
      <c r="H1206" s="38" t="str">
        <f t="shared" si="57"/>
        <v/>
      </c>
      <c r="I1206" s="34"/>
      <c r="J1206" s="34"/>
      <c r="K1206" s="40" t="str">
        <f t="shared" si="59"/>
        <v/>
      </c>
      <c r="L1206" s="41" t="str">
        <f t="shared" si="58"/>
        <v/>
      </c>
    </row>
    <row r="1207" spans="5:12" ht="16" x14ac:dyDescent="0.2">
      <c r="E1207" s="30" t="s">
        <v>76</v>
      </c>
      <c r="H1207" s="38" t="str">
        <f t="shared" si="57"/>
        <v/>
      </c>
      <c r="I1207" s="34"/>
      <c r="J1207" s="34"/>
      <c r="K1207" s="40" t="str">
        <f t="shared" si="59"/>
        <v/>
      </c>
      <c r="L1207" s="41" t="str">
        <f t="shared" si="58"/>
        <v/>
      </c>
    </row>
    <row r="1208" spans="5:12" ht="16" x14ac:dyDescent="0.2">
      <c r="E1208" s="30" t="s">
        <v>76</v>
      </c>
      <c r="H1208" s="38" t="str">
        <f t="shared" si="57"/>
        <v/>
      </c>
      <c r="I1208" s="34"/>
      <c r="J1208" s="34"/>
      <c r="K1208" s="40" t="str">
        <f t="shared" si="59"/>
        <v/>
      </c>
      <c r="L1208" s="41" t="str">
        <f t="shared" si="58"/>
        <v/>
      </c>
    </row>
    <row r="1209" spans="5:12" ht="16" x14ac:dyDescent="0.2">
      <c r="E1209" s="30" t="s">
        <v>76</v>
      </c>
      <c r="H1209" s="38" t="str">
        <f t="shared" si="57"/>
        <v/>
      </c>
      <c r="I1209" s="34"/>
      <c r="J1209" s="34"/>
      <c r="K1209" s="40" t="str">
        <f t="shared" si="59"/>
        <v/>
      </c>
      <c r="L1209" s="41" t="str">
        <f t="shared" si="58"/>
        <v/>
      </c>
    </row>
    <row r="1210" spans="5:12" ht="16" x14ac:dyDescent="0.2">
      <c r="E1210" s="30" t="s">
        <v>76</v>
      </c>
      <c r="H1210" s="38" t="str">
        <f t="shared" si="57"/>
        <v/>
      </c>
      <c r="I1210" s="34"/>
      <c r="J1210" s="34"/>
      <c r="K1210" s="40" t="str">
        <f t="shared" si="59"/>
        <v/>
      </c>
      <c r="L1210" s="41" t="str">
        <f t="shared" si="58"/>
        <v/>
      </c>
    </row>
    <row r="1211" spans="5:12" ht="16" x14ac:dyDescent="0.2">
      <c r="E1211" s="30" t="s">
        <v>76</v>
      </c>
      <c r="H1211" s="38" t="str">
        <f t="shared" si="57"/>
        <v/>
      </c>
      <c r="I1211" s="34"/>
      <c r="J1211" s="34"/>
      <c r="K1211" s="40" t="str">
        <f t="shared" si="59"/>
        <v/>
      </c>
      <c r="L1211" s="41" t="str">
        <f t="shared" si="58"/>
        <v/>
      </c>
    </row>
    <row r="1212" spans="5:12" ht="16" x14ac:dyDescent="0.2">
      <c r="E1212" s="30" t="s">
        <v>76</v>
      </c>
      <c r="H1212" s="38" t="str">
        <f t="shared" si="57"/>
        <v/>
      </c>
      <c r="I1212" s="34"/>
      <c r="J1212" s="34"/>
      <c r="K1212" s="40" t="str">
        <f t="shared" si="59"/>
        <v/>
      </c>
      <c r="L1212" s="41" t="str">
        <f t="shared" si="58"/>
        <v/>
      </c>
    </row>
    <row r="1213" spans="5:12" ht="16" x14ac:dyDescent="0.2">
      <c r="E1213" s="30" t="s">
        <v>76</v>
      </c>
      <c r="H1213" s="38" t="str">
        <f t="shared" si="57"/>
        <v/>
      </c>
      <c r="I1213" s="34"/>
      <c r="J1213" s="34"/>
      <c r="K1213" s="40" t="str">
        <f t="shared" si="59"/>
        <v/>
      </c>
      <c r="L1213" s="41" t="str">
        <f t="shared" si="58"/>
        <v/>
      </c>
    </row>
    <row r="1214" spans="5:12" ht="16" x14ac:dyDescent="0.2">
      <c r="E1214" s="30" t="s">
        <v>76</v>
      </c>
      <c r="H1214" s="38" t="str">
        <f t="shared" si="57"/>
        <v/>
      </c>
      <c r="I1214" s="34"/>
      <c r="J1214" s="34"/>
      <c r="K1214" s="40" t="str">
        <f t="shared" si="59"/>
        <v/>
      </c>
      <c r="L1214" s="41" t="str">
        <f t="shared" si="58"/>
        <v/>
      </c>
    </row>
    <row r="1215" spans="5:12" ht="16" x14ac:dyDescent="0.2">
      <c r="E1215" s="30" t="s">
        <v>76</v>
      </c>
      <c r="H1215" s="38" t="str">
        <f t="shared" si="57"/>
        <v/>
      </c>
      <c r="I1215" s="34"/>
      <c r="J1215" s="34"/>
      <c r="K1215" s="40" t="str">
        <f t="shared" si="59"/>
        <v/>
      </c>
      <c r="L1215" s="41" t="str">
        <f t="shared" si="58"/>
        <v/>
      </c>
    </row>
    <row r="1216" spans="5:12" ht="16" x14ac:dyDescent="0.2">
      <c r="E1216" s="30" t="s">
        <v>76</v>
      </c>
      <c r="H1216" s="38" t="str">
        <f t="shared" si="57"/>
        <v/>
      </c>
      <c r="I1216" s="34"/>
      <c r="J1216" s="34"/>
      <c r="K1216" s="40" t="str">
        <f t="shared" si="59"/>
        <v/>
      </c>
      <c r="L1216" s="41" t="str">
        <f t="shared" si="58"/>
        <v/>
      </c>
    </row>
    <row r="1217" spans="5:12" ht="16" x14ac:dyDescent="0.2">
      <c r="E1217" s="30" t="s">
        <v>76</v>
      </c>
      <c r="H1217" s="38" t="str">
        <f t="shared" si="57"/>
        <v/>
      </c>
      <c r="I1217" s="34"/>
      <c r="J1217" s="34"/>
      <c r="K1217" s="40" t="str">
        <f t="shared" si="59"/>
        <v/>
      </c>
      <c r="L1217" s="41" t="str">
        <f t="shared" si="58"/>
        <v/>
      </c>
    </row>
    <row r="1218" spans="5:12" ht="16" x14ac:dyDescent="0.2">
      <c r="E1218" s="30" t="s">
        <v>76</v>
      </c>
      <c r="H1218" s="38" t="str">
        <f t="shared" si="57"/>
        <v/>
      </c>
      <c r="I1218" s="34"/>
      <c r="J1218" s="34"/>
      <c r="K1218" s="40" t="str">
        <f t="shared" si="59"/>
        <v/>
      </c>
      <c r="L1218" s="41" t="str">
        <f t="shared" si="58"/>
        <v/>
      </c>
    </row>
    <row r="1219" spans="5:12" ht="16" x14ac:dyDescent="0.2">
      <c r="E1219" s="30" t="s">
        <v>76</v>
      </c>
      <c r="H1219" s="38" t="str">
        <f t="shared" si="57"/>
        <v/>
      </c>
      <c r="I1219" s="34"/>
      <c r="J1219" s="34"/>
      <c r="K1219" s="40" t="str">
        <f t="shared" si="59"/>
        <v/>
      </c>
      <c r="L1219" s="41" t="str">
        <f t="shared" si="58"/>
        <v/>
      </c>
    </row>
    <row r="1220" spans="5:12" ht="16" x14ac:dyDescent="0.2">
      <c r="E1220" s="30" t="s">
        <v>76</v>
      </c>
      <c r="H1220" s="38" t="str">
        <f t="shared" si="57"/>
        <v/>
      </c>
      <c r="I1220" s="34"/>
      <c r="J1220" s="34"/>
      <c r="K1220" s="40" t="str">
        <f t="shared" si="59"/>
        <v/>
      </c>
      <c r="L1220" s="41" t="str">
        <f t="shared" si="58"/>
        <v/>
      </c>
    </row>
    <row r="1221" spans="5:12" ht="16" x14ac:dyDescent="0.2">
      <c r="E1221" s="30" t="s">
        <v>76</v>
      </c>
      <c r="H1221" s="38" t="str">
        <f t="shared" si="57"/>
        <v/>
      </c>
      <c r="I1221" s="34"/>
      <c r="J1221" s="34"/>
      <c r="K1221" s="40" t="str">
        <f t="shared" si="59"/>
        <v/>
      </c>
      <c r="L1221" s="41" t="str">
        <f t="shared" si="58"/>
        <v/>
      </c>
    </row>
    <row r="1222" spans="5:12" ht="16" x14ac:dyDescent="0.2">
      <c r="E1222" s="30" t="s">
        <v>76</v>
      </c>
      <c r="H1222" s="38" t="str">
        <f t="shared" si="57"/>
        <v/>
      </c>
      <c r="I1222" s="34"/>
      <c r="J1222" s="34"/>
      <c r="K1222" s="40" t="str">
        <f t="shared" si="59"/>
        <v/>
      </c>
      <c r="L1222" s="41" t="str">
        <f t="shared" si="58"/>
        <v/>
      </c>
    </row>
    <row r="1223" spans="5:12" ht="16" x14ac:dyDescent="0.2">
      <c r="E1223" s="30" t="s">
        <v>76</v>
      </c>
      <c r="H1223" s="38" t="str">
        <f t="shared" ref="H1223:H1286" si="60">IF(OR(F1223="",G1223=""),"",G1223+(F1223*30))</f>
        <v/>
      </c>
      <c r="I1223" s="34"/>
      <c r="J1223" s="34"/>
      <c r="K1223" s="40" t="str">
        <f t="shared" si="59"/>
        <v/>
      </c>
      <c r="L1223" s="41" t="str">
        <f t="shared" ref="L1223:L1286" si="61">IF(K1223="","",IF(K1223&lt;1,"Debajo de la Meta",IF(K1223&gt;1,"Encima de la Meta","Meta Alcanzada")))</f>
        <v/>
      </c>
    </row>
    <row r="1224" spans="5:12" ht="16" x14ac:dyDescent="0.2">
      <c r="E1224" s="30" t="s">
        <v>76</v>
      </c>
      <c r="H1224" s="38" t="str">
        <f t="shared" si="60"/>
        <v/>
      </c>
      <c r="I1224" s="34"/>
      <c r="J1224" s="34"/>
      <c r="K1224" s="40" t="str">
        <f t="shared" si="59"/>
        <v/>
      </c>
      <c r="L1224" s="41" t="str">
        <f t="shared" si="61"/>
        <v/>
      </c>
    </row>
    <row r="1225" spans="5:12" ht="16" x14ac:dyDescent="0.2">
      <c r="E1225" s="30" t="s">
        <v>76</v>
      </c>
      <c r="H1225" s="38" t="str">
        <f t="shared" si="60"/>
        <v/>
      </c>
      <c r="I1225" s="34"/>
      <c r="J1225" s="34"/>
      <c r="K1225" s="40" t="str">
        <f t="shared" si="59"/>
        <v/>
      </c>
      <c r="L1225" s="41" t="str">
        <f t="shared" si="61"/>
        <v/>
      </c>
    </row>
    <row r="1226" spans="5:12" ht="16" x14ac:dyDescent="0.2">
      <c r="E1226" s="30" t="s">
        <v>76</v>
      </c>
      <c r="H1226" s="38" t="str">
        <f t="shared" si="60"/>
        <v/>
      </c>
      <c r="I1226" s="34"/>
      <c r="J1226" s="34"/>
      <c r="K1226" s="40" t="str">
        <f t="shared" si="59"/>
        <v/>
      </c>
      <c r="L1226" s="41" t="str">
        <f t="shared" si="61"/>
        <v/>
      </c>
    </row>
    <row r="1227" spans="5:12" ht="16" x14ac:dyDescent="0.2">
      <c r="E1227" s="30" t="s">
        <v>76</v>
      </c>
      <c r="H1227" s="38" t="str">
        <f t="shared" si="60"/>
        <v/>
      </c>
      <c r="I1227" s="34"/>
      <c r="J1227" s="34"/>
      <c r="K1227" s="40" t="str">
        <f t="shared" si="59"/>
        <v/>
      </c>
      <c r="L1227" s="41" t="str">
        <f t="shared" si="61"/>
        <v/>
      </c>
    </row>
    <row r="1228" spans="5:12" ht="16" x14ac:dyDescent="0.2">
      <c r="E1228" s="30" t="s">
        <v>76</v>
      </c>
      <c r="H1228" s="38" t="str">
        <f t="shared" si="60"/>
        <v/>
      </c>
      <c r="I1228" s="34"/>
      <c r="J1228" s="34"/>
      <c r="K1228" s="40" t="str">
        <f t="shared" si="59"/>
        <v/>
      </c>
      <c r="L1228" s="41" t="str">
        <f t="shared" si="61"/>
        <v/>
      </c>
    </row>
    <row r="1229" spans="5:12" ht="16" x14ac:dyDescent="0.2">
      <c r="E1229" s="30" t="s">
        <v>76</v>
      </c>
      <c r="H1229" s="38" t="str">
        <f t="shared" si="60"/>
        <v/>
      </c>
      <c r="I1229" s="34"/>
      <c r="J1229" s="34"/>
      <c r="K1229" s="40" t="str">
        <f t="shared" si="59"/>
        <v/>
      </c>
      <c r="L1229" s="41" t="str">
        <f t="shared" si="61"/>
        <v/>
      </c>
    </row>
    <row r="1230" spans="5:12" ht="16" x14ac:dyDescent="0.2">
      <c r="E1230" s="30" t="s">
        <v>76</v>
      </c>
      <c r="H1230" s="38" t="str">
        <f t="shared" si="60"/>
        <v/>
      </c>
      <c r="I1230" s="34"/>
      <c r="J1230" s="34"/>
      <c r="K1230" s="40" t="str">
        <f t="shared" si="59"/>
        <v/>
      </c>
      <c r="L1230" s="41" t="str">
        <f t="shared" si="61"/>
        <v/>
      </c>
    </row>
    <row r="1231" spans="5:12" ht="16" x14ac:dyDescent="0.2">
      <c r="E1231" s="30" t="s">
        <v>76</v>
      </c>
      <c r="H1231" s="38" t="str">
        <f t="shared" si="60"/>
        <v/>
      </c>
      <c r="I1231" s="34"/>
      <c r="J1231" s="34"/>
      <c r="K1231" s="40" t="str">
        <f t="shared" si="59"/>
        <v/>
      </c>
      <c r="L1231" s="41" t="str">
        <f t="shared" si="61"/>
        <v/>
      </c>
    </row>
    <row r="1232" spans="5:12" ht="16" x14ac:dyDescent="0.2">
      <c r="E1232" s="30" t="s">
        <v>76</v>
      </c>
      <c r="H1232" s="38" t="str">
        <f t="shared" si="60"/>
        <v/>
      </c>
      <c r="I1232" s="34"/>
      <c r="J1232" s="34"/>
      <c r="K1232" s="40" t="str">
        <f t="shared" ref="K1232:K1295" si="62">IF(OR(E1232="",I1232="",J1232=""),"",IF(E1232="cuanto más pequeño mejor",I1232/J1232,J1232/I1232))</f>
        <v/>
      </c>
      <c r="L1232" s="41" t="str">
        <f t="shared" si="61"/>
        <v/>
      </c>
    </row>
    <row r="1233" spans="5:12" ht="16" x14ac:dyDescent="0.2">
      <c r="E1233" s="30" t="s">
        <v>76</v>
      </c>
      <c r="H1233" s="38" t="str">
        <f t="shared" si="60"/>
        <v/>
      </c>
      <c r="I1233" s="34"/>
      <c r="J1233" s="34"/>
      <c r="K1233" s="40" t="str">
        <f t="shared" si="62"/>
        <v/>
      </c>
      <c r="L1233" s="41" t="str">
        <f t="shared" si="61"/>
        <v/>
      </c>
    </row>
    <row r="1234" spans="5:12" ht="16" x14ac:dyDescent="0.2">
      <c r="E1234" s="30" t="s">
        <v>76</v>
      </c>
      <c r="H1234" s="38" t="str">
        <f t="shared" si="60"/>
        <v/>
      </c>
      <c r="I1234" s="34"/>
      <c r="J1234" s="34"/>
      <c r="K1234" s="40" t="str">
        <f t="shared" si="62"/>
        <v/>
      </c>
      <c r="L1234" s="41" t="str">
        <f t="shared" si="61"/>
        <v/>
      </c>
    </row>
    <row r="1235" spans="5:12" ht="16" x14ac:dyDescent="0.2">
      <c r="E1235" s="30" t="s">
        <v>76</v>
      </c>
      <c r="H1235" s="38" t="str">
        <f t="shared" si="60"/>
        <v/>
      </c>
      <c r="I1235" s="34"/>
      <c r="J1235" s="34"/>
      <c r="K1235" s="40" t="str">
        <f t="shared" si="62"/>
        <v/>
      </c>
      <c r="L1235" s="41" t="str">
        <f t="shared" si="61"/>
        <v/>
      </c>
    </row>
    <row r="1236" spans="5:12" ht="16" x14ac:dyDescent="0.2">
      <c r="E1236" s="30" t="s">
        <v>76</v>
      </c>
      <c r="H1236" s="38" t="str">
        <f t="shared" si="60"/>
        <v/>
      </c>
      <c r="I1236" s="34"/>
      <c r="J1236" s="34"/>
      <c r="K1236" s="40" t="str">
        <f t="shared" si="62"/>
        <v/>
      </c>
      <c r="L1236" s="41" t="str">
        <f t="shared" si="61"/>
        <v/>
      </c>
    </row>
    <row r="1237" spans="5:12" ht="16" x14ac:dyDescent="0.2">
      <c r="E1237" s="30" t="s">
        <v>76</v>
      </c>
      <c r="H1237" s="38" t="str">
        <f t="shared" si="60"/>
        <v/>
      </c>
      <c r="I1237" s="34"/>
      <c r="J1237" s="34"/>
      <c r="K1237" s="40" t="str">
        <f t="shared" si="62"/>
        <v/>
      </c>
      <c r="L1237" s="41" t="str">
        <f t="shared" si="61"/>
        <v/>
      </c>
    </row>
    <row r="1238" spans="5:12" ht="16" x14ac:dyDescent="0.2">
      <c r="E1238" s="30" t="s">
        <v>76</v>
      </c>
      <c r="H1238" s="38" t="str">
        <f t="shared" si="60"/>
        <v/>
      </c>
      <c r="I1238" s="34"/>
      <c r="J1238" s="34"/>
      <c r="K1238" s="40" t="str">
        <f t="shared" si="62"/>
        <v/>
      </c>
      <c r="L1238" s="41" t="str">
        <f t="shared" si="61"/>
        <v/>
      </c>
    </row>
    <row r="1239" spans="5:12" ht="16" x14ac:dyDescent="0.2">
      <c r="E1239" s="30" t="s">
        <v>76</v>
      </c>
      <c r="H1239" s="38" t="str">
        <f t="shared" si="60"/>
        <v/>
      </c>
      <c r="I1239" s="34"/>
      <c r="J1239" s="34"/>
      <c r="K1239" s="40" t="str">
        <f t="shared" si="62"/>
        <v/>
      </c>
      <c r="L1239" s="41" t="str">
        <f t="shared" si="61"/>
        <v/>
      </c>
    </row>
    <row r="1240" spans="5:12" ht="16" x14ac:dyDescent="0.2">
      <c r="E1240" s="30" t="s">
        <v>76</v>
      </c>
      <c r="H1240" s="38" t="str">
        <f t="shared" si="60"/>
        <v/>
      </c>
      <c r="I1240" s="34"/>
      <c r="J1240" s="34"/>
      <c r="K1240" s="40" t="str">
        <f t="shared" si="62"/>
        <v/>
      </c>
      <c r="L1240" s="41" t="str">
        <f t="shared" si="61"/>
        <v/>
      </c>
    </row>
    <row r="1241" spans="5:12" ht="16" x14ac:dyDescent="0.2">
      <c r="E1241" s="30" t="s">
        <v>76</v>
      </c>
      <c r="H1241" s="38" t="str">
        <f t="shared" si="60"/>
        <v/>
      </c>
      <c r="I1241" s="34"/>
      <c r="J1241" s="34"/>
      <c r="K1241" s="40" t="str">
        <f t="shared" si="62"/>
        <v/>
      </c>
      <c r="L1241" s="41" t="str">
        <f t="shared" si="61"/>
        <v/>
      </c>
    </row>
    <row r="1242" spans="5:12" ht="16" x14ac:dyDescent="0.2">
      <c r="E1242" s="30" t="s">
        <v>76</v>
      </c>
      <c r="H1242" s="38" t="str">
        <f t="shared" si="60"/>
        <v/>
      </c>
      <c r="I1242" s="34"/>
      <c r="J1242" s="34"/>
      <c r="K1242" s="40" t="str">
        <f t="shared" si="62"/>
        <v/>
      </c>
      <c r="L1242" s="41" t="str">
        <f t="shared" si="61"/>
        <v/>
      </c>
    </row>
    <row r="1243" spans="5:12" ht="16" x14ac:dyDescent="0.2">
      <c r="E1243" s="30" t="s">
        <v>76</v>
      </c>
      <c r="H1243" s="38" t="str">
        <f t="shared" si="60"/>
        <v/>
      </c>
      <c r="I1243" s="34"/>
      <c r="J1243" s="34"/>
      <c r="K1243" s="40" t="str">
        <f t="shared" si="62"/>
        <v/>
      </c>
      <c r="L1243" s="41" t="str">
        <f t="shared" si="61"/>
        <v/>
      </c>
    </row>
    <row r="1244" spans="5:12" ht="16" x14ac:dyDescent="0.2">
      <c r="E1244" s="30" t="s">
        <v>76</v>
      </c>
      <c r="H1244" s="38" t="str">
        <f t="shared" si="60"/>
        <v/>
      </c>
      <c r="I1244" s="34"/>
      <c r="J1244" s="34"/>
      <c r="K1244" s="40" t="str">
        <f t="shared" si="62"/>
        <v/>
      </c>
      <c r="L1244" s="41" t="str">
        <f t="shared" si="61"/>
        <v/>
      </c>
    </row>
    <row r="1245" spans="5:12" ht="16" x14ac:dyDescent="0.2">
      <c r="E1245" s="30" t="s">
        <v>76</v>
      </c>
      <c r="H1245" s="38" t="str">
        <f t="shared" si="60"/>
        <v/>
      </c>
      <c r="I1245" s="34"/>
      <c r="J1245" s="34"/>
      <c r="K1245" s="40" t="str">
        <f t="shared" si="62"/>
        <v/>
      </c>
      <c r="L1245" s="41" t="str">
        <f t="shared" si="61"/>
        <v/>
      </c>
    </row>
    <row r="1246" spans="5:12" ht="16" x14ac:dyDescent="0.2">
      <c r="E1246" s="30" t="s">
        <v>76</v>
      </c>
      <c r="H1246" s="38" t="str">
        <f t="shared" si="60"/>
        <v/>
      </c>
      <c r="I1246" s="34"/>
      <c r="J1246" s="34"/>
      <c r="K1246" s="40" t="str">
        <f t="shared" si="62"/>
        <v/>
      </c>
      <c r="L1246" s="41" t="str">
        <f t="shared" si="61"/>
        <v/>
      </c>
    </row>
    <row r="1247" spans="5:12" ht="16" x14ac:dyDescent="0.2">
      <c r="E1247" s="30" t="s">
        <v>76</v>
      </c>
      <c r="H1247" s="38" t="str">
        <f t="shared" si="60"/>
        <v/>
      </c>
      <c r="I1247" s="34"/>
      <c r="J1247" s="34"/>
      <c r="K1247" s="40" t="str">
        <f t="shared" si="62"/>
        <v/>
      </c>
      <c r="L1247" s="41" t="str">
        <f t="shared" si="61"/>
        <v/>
      </c>
    </row>
    <row r="1248" spans="5:12" ht="16" x14ac:dyDescent="0.2">
      <c r="E1248" s="30" t="s">
        <v>76</v>
      </c>
      <c r="H1248" s="38" t="str">
        <f t="shared" si="60"/>
        <v/>
      </c>
      <c r="I1248" s="34"/>
      <c r="J1248" s="34"/>
      <c r="K1248" s="40" t="str">
        <f t="shared" si="62"/>
        <v/>
      </c>
      <c r="L1248" s="41" t="str">
        <f t="shared" si="61"/>
        <v/>
      </c>
    </row>
    <row r="1249" spans="5:12" ht="16" x14ac:dyDescent="0.2">
      <c r="E1249" s="30" t="s">
        <v>76</v>
      </c>
      <c r="H1249" s="38" t="str">
        <f t="shared" si="60"/>
        <v/>
      </c>
      <c r="I1249" s="34"/>
      <c r="J1249" s="34"/>
      <c r="K1249" s="40" t="str">
        <f t="shared" si="62"/>
        <v/>
      </c>
      <c r="L1249" s="41" t="str">
        <f t="shared" si="61"/>
        <v/>
      </c>
    </row>
    <row r="1250" spans="5:12" ht="16" x14ac:dyDescent="0.2">
      <c r="E1250" s="30" t="s">
        <v>76</v>
      </c>
      <c r="H1250" s="38" t="str">
        <f t="shared" si="60"/>
        <v/>
      </c>
      <c r="I1250" s="34"/>
      <c r="J1250" s="34"/>
      <c r="K1250" s="40" t="str">
        <f t="shared" si="62"/>
        <v/>
      </c>
      <c r="L1250" s="41" t="str">
        <f t="shared" si="61"/>
        <v/>
      </c>
    </row>
    <row r="1251" spans="5:12" ht="16" x14ac:dyDescent="0.2">
      <c r="E1251" s="30" t="s">
        <v>76</v>
      </c>
      <c r="H1251" s="38" t="str">
        <f t="shared" si="60"/>
        <v/>
      </c>
      <c r="I1251" s="34"/>
      <c r="J1251" s="34"/>
      <c r="K1251" s="40" t="str">
        <f t="shared" si="62"/>
        <v/>
      </c>
      <c r="L1251" s="41" t="str">
        <f t="shared" si="61"/>
        <v/>
      </c>
    </row>
    <row r="1252" spans="5:12" ht="16" x14ac:dyDescent="0.2">
      <c r="E1252" s="30" t="s">
        <v>76</v>
      </c>
      <c r="H1252" s="38" t="str">
        <f t="shared" si="60"/>
        <v/>
      </c>
      <c r="I1252" s="34"/>
      <c r="J1252" s="34"/>
      <c r="K1252" s="40" t="str">
        <f t="shared" si="62"/>
        <v/>
      </c>
      <c r="L1252" s="41" t="str">
        <f t="shared" si="61"/>
        <v/>
      </c>
    </row>
    <row r="1253" spans="5:12" ht="16" x14ac:dyDescent="0.2">
      <c r="E1253" s="30" t="s">
        <v>76</v>
      </c>
      <c r="H1253" s="38" t="str">
        <f t="shared" si="60"/>
        <v/>
      </c>
      <c r="I1253" s="34"/>
      <c r="J1253" s="34"/>
      <c r="K1253" s="40" t="str">
        <f t="shared" si="62"/>
        <v/>
      </c>
      <c r="L1253" s="41" t="str">
        <f t="shared" si="61"/>
        <v/>
      </c>
    </row>
    <row r="1254" spans="5:12" ht="16" x14ac:dyDescent="0.2">
      <c r="E1254" s="30" t="s">
        <v>76</v>
      </c>
      <c r="H1254" s="38" t="str">
        <f t="shared" si="60"/>
        <v/>
      </c>
      <c r="I1254" s="34"/>
      <c r="J1254" s="34"/>
      <c r="K1254" s="40" t="str">
        <f t="shared" si="62"/>
        <v/>
      </c>
      <c r="L1254" s="41" t="str">
        <f t="shared" si="61"/>
        <v/>
      </c>
    </row>
    <row r="1255" spans="5:12" ht="16" x14ac:dyDescent="0.2">
      <c r="E1255" s="30" t="s">
        <v>76</v>
      </c>
      <c r="H1255" s="38" t="str">
        <f t="shared" si="60"/>
        <v/>
      </c>
      <c r="I1255" s="34"/>
      <c r="J1255" s="34"/>
      <c r="K1255" s="40" t="str">
        <f t="shared" si="62"/>
        <v/>
      </c>
      <c r="L1255" s="41" t="str">
        <f t="shared" si="61"/>
        <v/>
      </c>
    </row>
    <row r="1256" spans="5:12" ht="16" x14ac:dyDescent="0.2">
      <c r="E1256" s="30" t="s">
        <v>76</v>
      </c>
      <c r="H1256" s="38" t="str">
        <f t="shared" si="60"/>
        <v/>
      </c>
      <c r="I1256" s="34"/>
      <c r="J1256" s="34"/>
      <c r="K1256" s="40" t="str">
        <f t="shared" si="62"/>
        <v/>
      </c>
      <c r="L1256" s="41" t="str">
        <f t="shared" si="61"/>
        <v/>
      </c>
    </row>
    <row r="1257" spans="5:12" ht="16" x14ac:dyDescent="0.2">
      <c r="E1257" s="30" t="s">
        <v>76</v>
      </c>
      <c r="H1257" s="38" t="str">
        <f t="shared" si="60"/>
        <v/>
      </c>
      <c r="I1257" s="34"/>
      <c r="J1257" s="34"/>
      <c r="K1257" s="40" t="str">
        <f t="shared" si="62"/>
        <v/>
      </c>
      <c r="L1257" s="41" t="str">
        <f t="shared" si="61"/>
        <v/>
      </c>
    </row>
    <row r="1258" spans="5:12" ht="16" x14ac:dyDescent="0.2">
      <c r="E1258" s="30" t="s">
        <v>76</v>
      </c>
      <c r="H1258" s="38" t="str">
        <f t="shared" si="60"/>
        <v/>
      </c>
      <c r="I1258" s="34"/>
      <c r="J1258" s="34"/>
      <c r="K1258" s="40" t="str">
        <f t="shared" si="62"/>
        <v/>
      </c>
      <c r="L1258" s="41" t="str">
        <f t="shared" si="61"/>
        <v/>
      </c>
    </row>
    <row r="1259" spans="5:12" ht="16" x14ac:dyDescent="0.2">
      <c r="E1259" s="30" t="s">
        <v>76</v>
      </c>
      <c r="H1259" s="38" t="str">
        <f t="shared" si="60"/>
        <v/>
      </c>
      <c r="I1259" s="34"/>
      <c r="J1259" s="34"/>
      <c r="K1259" s="40" t="str">
        <f t="shared" si="62"/>
        <v/>
      </c>
      <c r="L1259" s="41" t="str">
        <f t="shared" si="61"/>
        <v/>
      </c>
    </row>
    <row r="1260" spans="5:12" ht="16" x14ac:dyDescent="0.2">
      <c r="E1260" s="30" t="s">
        <v>76</v>
      </c>
      <c r="H1260" s="38" t="str">
        <f t="shared" si="60"/>
        <v/>
      </c>
      <c r="I1260" s="34"/>
      <c r="J1260" s="34"/>
      <c r="K1260" s="40" t="str">
        <f t="shared" si="62"/>
        <v/>
      </c>
      <c r="L1260" s="41" t="str">
        <f t="shared" si="61"/>
        <v/>
      </c>
    </row>
    <row r="1261" spans="5:12" ht="16" x14ac:dyDescent="0.2">
      <c r="E1261" s="30" t="s">
        <v>76</v>
      </c>
      <c r="H1261" s="38" t="str">
        <f t="shared" si="60"/>
        <v/>
      </c>
      <c r="I1261" s="34"/>
      <c r="J1261" s="34"/>
      <c r="K1261" s="40" t="str">
        <f t="shared" si="62"/>
        <v/>
      </c>
      <c r="L1261" s="41" t="str">
        <f t="shared" si="61"/>
        <v/>
      </c>
    </row>
    <row r="1262" spans="5:12" ht="16" x14ac:dyDescent="0.2">
      <c r="E1262" s="30" t="s">
        <v>76</v>
      </c>
      <c r="H1262" s="38" t="str">
        <f t="shared" si="60"/>
        <v/>
      </c>
      <c r="I1262" s="34"/>
      <c r="J1262" s="34"/>
      <c r="K1262" s="40" t="str">
        <f t="shared" si="62"/>
        <v/>
      </c>
      <c r="L1262" s="41" t="str">
        <f t="shared" si="61"/>
        <v/>
      </c>
    </row>
    <row r="1263" spans="5:12" ht="16" x14ac:dyDescent="0.2">
      <c r="E1263" s="30" t="s">
        <v>76</v>
      </c>
      <c r="H1263" s="38" t="str">
        <f t="shared" si="60"/>
        <v/>
      </c>
      <c r="I1263" s="34"/>
      <c r="J1263" s="34"/>
      <c r="K1263" s="40" t="str">
        <f t="shared" si="62"/>
        <v/>
      </c>
      <c r="L1263" s="41" t="str">
        <f t="shared" si="61"/>
        <v/>
      </c>
    </row>
    <row r="1264" spans="5:12" ht="16" x14ac:dyDescent="0.2">
      <c r="E1264" s="30" t="s">
        <v>76</v>
      </c>
      <c r="H1264" s="38" t="str">
        <f t="shared" si="60"/>
        <v/>
      </c>
      <c r="I1264" s="34"/>
      <c r="J1264" s="34"/>
      <c r="K1264" s="40" t="str">
        <f t="shared" si="62"/>
        <v/>
      </c>
      <c r="L1264" s="41" t="str">
        <f t="shared" si="61"/>
        <v/>
      </c>
    </row>
    <row r="1265" spans="5:12" ht="16" x14ac:dyDescent="0.2">
      <c r="E1265" s="30" t="s">
        <v>76</v>
      </c>
      <c r="H1265" s="38" t="str">
        <f t="shared" si="60"/>
        <v/>
      </c>
      <c r="I1265" s="34"/>
      <c r="J1265" s="34"/>
      <c r="K1265" s="40" t="str">
        <f t="shared" si="62"/>
        <v/>
      </c>
      <c r="L1265" s="41" t="str">
        <f t="shared" si="61"/>
        <v/>
      </c>
    </row>
    <row r="1266" spans="5:12" ht="16" x14ac:dyDescent="0.2">
      <c r="E1266" s="30" t="s">
        <v>76</v>
      </c>
      <c r="H1266" s="38" t="str">
        <f t="shared" si="60"/>
        <v/>
      </c>
      <c r="I1266" s="34"/>
      <c r="J1266" s="34"/>
      <c r="K1266" s="40" t="str">
        <f t="shared" si="62"/>
        <v/>
      </c>
      <c r="L1266" s="41" t="str">
        <f t="shared" si="61"/>
        <v/>
      </c>
    </row>
    <row r="1267" spans="5:12" ht="16" x14ac:dyDescent="0.2">
      <c r="E1267" s="30" t="s">
        <v>76</v>
      </c>
      <c r="H1267" s="38" t="str">
        <f t="shared" si="60"/>
        <v/>
      </c>
      <c r="I1267" s="34"/>
      <c r="J1267" s="34"/>
      <c r="K1267" s="40" t="str">
        <f t="shared" si="62"/>
        <v/>
      </c>
      <c r="L1267" s="41" t="str">
        <f t="shared" si="61"/>
        <v/>
      </c>
    </row>
    <row r="1268" spans="5:12" ht="16" x14ac:dyDescent="0.2">
      <c r="E1268" s="30" t="s">
        <v>76</v>
      </c>
      <c r="H1268" s="38" t="str">
        <f t="shared" si="60"/>
        <v/>
      </c>
      <c r="I1268" s="34"/>
      <c r="J1268" s="34"/>
      <c r="K1268" s="40" t="str">
        <f t="shared" si="62"/>
        <v/>
      </c>
      <c r="L1268" s="41" t="str">
        <f t="shared" si="61"/>
        <v/>
      </c>
    </row>
    <row r="1269" spans="5:12" ht="16" x14ac:dyDescent="0.2">
      <c r="E1269" s="30" t="s">
        <v>76</v>
      </c>
      <c r="H1269" s="38" t="str">
        <f t="shared" si="60"/>
        <v/>
      </c>
      <c r="I1269" s="34"/>
      <c r="J1269" s="34"/>
      <c r="K1269" s="40" t="str">
        <f t="shared" si="62"/>
        <v/>
      </c>
      <c r="L1269" s="41" t="str">
        <f t="shared" si="61"/>
        <v/>
      </c>
    </row>
    <row r="1270" spans="5:12" ht="16" x14ac:dyDescent="0.2">
      <c r="E1270" s="30" t="s">
        <v>76</v>
      </c>
      <c r="H1270" s="38" t="str">
        <f t="shared" si="60"/>
        <v/>
      </c>
      <c r="I1270" s="34"/>
      <c r="J1270" s="34"/>
      <c r="K1270" s="40" t="str">
        <f t="shared" si="62"/>
        <v/>
      </c>
      <c r="L1270" s="41" t="str">
        <f t="shared" si="61"/>
        <v/>
      </c>
    </row>
    <row r="1271" spans="5:12" ht="16" x14ac:dyDescent="0.2">
      <c r="E1271" s="30" t="s">
        <v>76</v>
      </c>
      <c r="H1271" s="38" t="str">
        <f t="shared" si="60"/>
        <v/>
      </c>
      <c r="I1271" s="34"/>
      <c r="J1271" s="34"/>
      <c r="K1271" s="40" t="str">
        <f t="shared" si="62"/>
        <v/>
      </c>
      <c r="L1271" s="41" t="str">
        <f t="shared" si="61"/>
        <v/>
      </c>
    </row>
    <row r="1272" spans="5:12" ht="16" x14ac:dyDescent="0.2">
      <c r="E1272" s="30" t="s">
        <v>76</v>
      </c>
      <c r="H1272" s="38" t="str">
        <f t="shared" si="60"/>
        <v/>
      </c>
      <c r="I1272" s="34"/>
      <c r="J1272" s="34"/>
      <c r="K1272" s="40" t="str">
        <f t="shared" si="62"/>
        <v/>
      </c>
      <c r="L1272" s="41" t="str">
        <f t="shared" si="61"/>
        <v/>
      </c>
    </row>
    <row r="1273" spans="5:12" ht="16" x14ac:dyDescent="0.2">
      <c r="E1273" s="30" t="s">
        <v>76</v>
      </c>
      <c r="H1273" s="38" t="str">
        <f t="shared" si="60"/>
        <v/>
      </c>
      <c r="I1273" s="34"/>
      <c r="J1273" s="34"/>
      <c r="K1273" s="40" t="str">
        <f t="shared" si="62"/>
        <v/>
      </c>
      <c r="L1273" s="41" t="str">
        <f t="shared" si="61"/>
        <v/>
      </c>
    </row>
    <row r="1274" spans="5:12" ht="16" x14ac:dyDescent="0.2">
      <c r="E1274" s="30" t="s">
        <v>76</v>
      </c>
      <c r="H1274" s="38" t="str">
        <f t="shared" si="60"/>
        <v/>
      </c>
      <c r="I1274" s="34"/>
      <c r="J1274" s="34"/>
      <c r="K1274" s="40" t="str">
        <f t="shared" si="62"/>
        <v/>
      </c>
      <c r="L1274" s="41" t="str">
        <f t="shared" si="61"/>
        <v/>
      </c>
    </row>
    <row r="1275" spans="5:12" ht="16" x14ac:dyDescent="0.2">
      <c r="E1275" s="30" t="s">
        <v>76</v>
      </c>
      <c r="H1275" s="38" t="str">
        <f t="shared" si="60"/>
        <v/>
      </c>
      <c r="I1275" s="34"/>
      <c r="J1275" s="34"/>
      <c r="K1275" s="40" t="str">
        <f t="shared" si="62"/>
        <v/>
      </c>
      <c r="L1275" s="41" t="str">
        <f t="shared" si="61"/>
        <v/>
      </c>
    </row>
    <row r="1276" spans="5:12" ht="16" x14ac:dyDescent="0.2">
      <c r="E1276" s="30" t="s">
        <v>76</v>
      </c>
      <c r="H1276" s="38" t="str">
        <f t="shared" si="60"/>
        <v/>
      </c>
      <c r="I1276" s="34"/>
      <c r="J1276" s="34"/>
      <c r="K1276" s="40" t="str">
        <f t="shared" si="62"/>
        <v/>
      </c>
      <c r="L1276" s="41" t="str">
        <f t="shared" si="61"/>
        <v/>
      </c>
    </row>
    <row r="1277" spans="5:12" ht="16" x14ac:dyDescent="0.2">
      <c r="E1277" s="30" t="s">
        <v>76</v>
      </c>
      <c r="H1277" s="38" t="str">
        <f t="shared" si="60"/>
        <v/>
      </c>
      <c r="I1277" s="34"/>
      <c r="J1277" s="34"/>
      <c r="K1277" s="40" t="str">
        <f t="shared" si="62"/>
        <v/>
      </c>
      <c r="L1277" s="41" t="str">
        <f t="shared" si="61"/>
        <v/>
      </c>
    </row>
    <row r="1278" spans="5:12" ht="16" x14ac:dyDescent="0.2">
      <c r="E1278" s="30" t="s">
        <v>76</v>
      </c>
      <c r="H1278" s="38" t="str">
        <f t="shared" si="60"/>
        <v/>
      </c>
      <c r="I1278" s="34"/>
      <c r="J1278" s="34"/>
      <c r="K1278" s="40" t="str">
        <f t="shared" si="62"/>
        <v/>
      </c>
      <c r="L1278" s="41" t="str">
        <f t="shared" si="61"/>
        <v/>
      </c>
    </row>
    <row r="1279" spans="5:12" ht="16" x14ac:dyDescent="0.2">
      <c r="E1279" s="30" t="s">
        <v>76</v>
      </c>
      <c r="H1279" s="38" t="str">
        <f t="shared" si="60"/>
        <v/>
      </c>
      <c r="I1279" s="34"/>
      <c r="J1279" s="34"/>
      <c r="K1279" s="40" t="str">
        <f t="shared" si="62"/>
        <v/>
      </c>
      <c r="L1279" s="41" t="str">
        <f t="shared" si="61"/>
        <v/>
      </c>
    </row>
    <row r="1280" spans="5:12" ht="16" x14ac:dyDescent="0.2">
      <c r="E1280" s="30" t="s">
        <v>76</v>
      </c>
      <c r="H1280" s="38" t="str">
        <f t="shared" si="60"/>
        <v/>
      </c>
      <c r="I1280" s="34"/>
      <c r="J1280" s="34"/>
      <c r="K1280" s="40" t="str">
        <f t="shared" si="62"/>
        <v/>
      </c>
      <c r="L1280" s="41" t="str">
        <f t="shared" si="61"/>
        <v/>
      </c>
    </row>
    <row r="1281" spans="5:12" ht="16" x14ac:dyDescent="0.2">
      <c r="E1281" s="30" t="s">
        <v>76</v>
      </c>
      <c r="H1281" s="38" t="str">
        <f t="shared" si="60"/>
        <v/>
      </c>
      <c r="I1281" s="34"/>
      <c r="J1281" s="34"/>
      <c r="K1281" s="40" t="str">
        <f t="shared" si="62"/>
        <v/>
      </c>
      <c r="L1281" s="41" t="str">
        <f t="shared" si="61"/>
        <v/>
      </c>
    </row>
    <row r="1282" spans="5:12" ht="16" x14ac:dyDescent="0.2">
      <c r="E1282" s="30" t="s">
        <v>76</v>
      </c>
      <c r="H1282" s="38" t="str">
        <f t="shared" si="60"/>
        <v/>
      </c>
      <c r="I1282" s="34"/>
      <c r="J1282" s="34"/>
      <c r="K1282" s="40" t="str">
        <f t="shared" si="62"/>
        <v/>
      </c>
      <c r="L1282" s="41" t="str">
        <f t="shared" si="61"/>
        <v/>
      </c>
    </row>
    <row r="1283" spans="5:12" ht="16" x14ac:dyDescent="0.2">
      <c r="E1283" s="30" t="s">
        <v>76</v>
      </c>
      <c r="H1283" s="38" t="str">
        <f t="shared" si="60"/>
        <v/>
      </c>
      <c r="I1283" s="34"/>
      <c r="J1283" s="34"/>
      <c r="K1283" s="40" t="str">
        <f t="shared" si="62"/>
        <v/>
      </c>
      <c r="L1283" s="41" t="str">
        <f t="shared" si="61"/>
        <v/>
      </c>
    </row>
    <row r="1284" spans="5:12" ht="16" x14ac:dyDescent="0.2">
      <c r="E1284" s="30" t="s">
        <v>76</v>
      </c>
      <c r="H1284" s="38" t="str">
        <f t="shared" si="60"/>
        <v/>
      </c>
      <c r="I1284" s="34"/>
      <c r="J1284" s="34"/>
      <c r="K1284" s="40" t="str">
        <f t="shared" si="62"/>
        <v/>
      </c>
      <c r="L1284" s="41" t="str">
        <f t="shared" si="61"/>
        <v/>
      </c>
    </row>
    <row r="1285" spans="5:12" ht="16" x14ac:dyDescent="0.2">
      <c r="E1285" s="30" t="s">
        <v>76</v>
      </c>
      <c r="H1285" s="38" t="str">
        <f t="shared" si="60"/>
        <v/>
      </c>
      <c r="I1285" s="34"/>
      <c r="J1285" s="34"/>
      <c r="K1285" s="40" t="str">
        <f t="shared" si="62"/>
        <v/>
      </c>
      <c r="L1285" s="41" t="str">
        <f t="shared" si="61"/>
        <v/>
      </c>
    </row>
    <row r="1286" spans="5:12" ht="16" x14ac:dyDescent="0.2">
      <c r="E1286" s="30" t="s">
        <v>76</v>
      </c>
      <c r="H1286" s="38" t="str">
        <f t="shared" si="60"/>
        <v/>
      </c>
      <c r="I1286" s="34"/>
      <c r="J1286" s="34"/>
      <c r="K1286" s="40" t="str">
        <f t="shared" si="62"/>
        <v/>
      </c>
      <c r="L1286" s="41" t="str">
        <f t="shared" si="61"/>
        <v/>
      </c>
    </row>
    <row r="1287" spans="5:12" ht="16" x14ac:dyDescent="0.2">
      <c r="E1287" s="30" t="s">
        <v>76</v>
      </c>
      <c r="H1287" s="38" t="str">
        <f t="shared" ref="H1287:H1350" si="63">IF(OR(F1287="",G1287=""),"",G1287+(F1287*30))</f>
        <v/>
      </c>
      <c r="I1287" s="34"/>
      <c r="J1287" s="34"/>
      <c r="K1287" s="40" t="str">
        <f t="shared" si="62"/>
        <v/>
      </c>
      <c r="L1287" s="41" t="str">
        <f t="shared" ref="L1287:L1350" si="64">IF(K1287="","",IF(K1287&lt;1,"Debajo de la Meta",IF(K1287&gt;1,"Encima de la Meta","Meta Alcanzada")))</f>
        <v/>
      </c>
    </row>
    <row r="1288" spans="5:12" ht="16" x14ac:dyDescent="0.2">
      <c r="E1288" s="30" t="s">
        <v>76</v>
      </c>
      <c r="H1288" s="38" t="str">
        <f t="shared" si="63"/>
        <v/>
      </c>
      <c r="I1288" s="34"/>
      <c r="J1288" s="34"/>
      <c r="K1288" s="40" t="str">
        <f t="shared" si="62"/>
        <v/>
      </c>
      <c r="L1288" s="41" t="str">
        <f t="shared" si="64"/>
        <v/>
      </c>
    </row>
    <row r="1289" spans="5:12" ht="16" x14ac:dyDescent="0.2">
      <c r="E1289" s="30" t="s">
        <v>76</v>
      </c>
      <c r="H1289" s="38" t="str">
        <f t="shared" si="63"/>
        <v/>
      </c>
      <c r="I1289" s="34"/>
      <c r="J1289" s="34"/>
      <c r="K1289" s="40" t="str">
        <f t="shared" si="62"/>
        <v/>
      </c>
      <c r="L1289" s="41" t="str">
        <f t="shared" si="64"/>
        <v/>
      </c>
    </row>
    <row r="1290" spans="5:12" ht="16" x14ac:dyDescent="0.2">
      <c r="E1290" s="30" t="s">
        <v>76</v>
      </c>
      <c r="H1290" s="38" t="str">
        <f t="shared" si="63"/>
        <v/>
      </c>
      <c r="I1290" s="34"/>
      <c r="J1290" s="34"/>
      <c r="K1290" s="40" t="str">
        <f t="shared" si="62"/>
        <v/>
      </c>
      <c r="L1290" s="41" t="str">
        <f t="shared" si="64"/>
        <v/>
      </c>
    </row>
    <row r="1291" spans="5:12" ht="16" x14ac:dyDescent="0.2">
      <c r="E1291" s="30" t="s">
        <v>76</v>
      </c>
      <c r="H1291" s="38" t="str">
        <f t="shared" si="63"/>
        <v/>
      </c>
      <c r="I1291" s="34"/>
      <c r="J1291" s="34"/>
      <c r="K1291" s="40" t="str">
        <f t="shared" si="62"/>
        <v/>
      </c>
      <c r="L1291" s="41" t="str">
        <f t="shared" si="64"/>
        <v/>
      </c>
    </row>
    <row r="1292" spans="5:12" ht="16" x14ac:dyDescent="0.2">
      <c r="E1292" s="30" t="s">
        <v>76</v>
      </c>
      <c r="H1292" s="38" t="str">
        <f t="shared" si="63"/>
        <v/>
      </c>
      <c r="I1292" s="34"/>
      <c r="J1292" s="34"/>
      <c r="K1292" s="40" t="str">
        <f t="shared" si="62"/>
        <v/>
      </c>
      <c r="L1292" s="41" t="str">
        <f t="shared" si="64"/>
        <v/>
      </c>
    </row>
    <row r="1293" spans="5:12" ht="16" x14ac:dyDescent="0.2">
      <c r="E1293" s="30" t="s">
        <v>76</v>
      </c>
      <c r="H1293" s="38" t="str">
        <f t="shared" si="63"/>
        <v/>
      </c>
      <c r="I1293" s="34"/>
      <c r="J1293" s="34"/>
      <c r="K1293" s="40" t="str">
        <f t="shared" si="62"/>
        <v/>
      </c>
      <c r="L1293" s="41" t="str">
        <f t="shared" si="64"/>
        <v/>
      </c>
    </row>
    <row r="1294" spans="5:12" ht="16" x14ac:dyDescent="0.2">
      <c r="E1294" s="30" t="s">
        <v>76</v>
      </c>
      <c r="H1294" s="38" t="str">
        <f t="shared" si="63"/>
        <v/>
      </c>
      <c r="I1294" s="34"/>
      <c r="J1294" s="34"/>
      <c r="K1294" s="40" t="str">
        <f t="shared" si="62"/>
        <v/>
      </c>
      <c r="L1294" s="41" t="str">
        <f t="shared" si="64"/>
        <v/>
      </c>
    </row>
    <row r="1295" spans="5:12" ht="16" x14ac:dyDescent="0.2">
      <c r="E1295" s="30" t="s">
        <v>76</v>
      </c>
      <c r="H1295" s="38" t="str">
        <f t="shared" si="63"/>
        <v/>
      </c>
      <c r="I1295" s="34"/>
      <c r="J1295" s="34"/>
      <c r="K1295" s="40" t="str">
        <f t="shared" si="62"/>
        <v/>
      </c>
      <c r="L1295" s="41" t="str">
        <f t="shared" si="64"/>
        <v/>
      </c>
    </row>
    <row r="1296" spans="5:12" ht="16" x14ac:dyDescent="0.2">
      <c r="E1296" s="30" t="s">
        <v>76</v>
      </c>
      <c r="H1296" s="38" t="str">
        <f t="shared" si="63"/>
        <v/>
      </c>
      <c r="I1296" s="34"/>
      <c r="J1296" s="34"/>
      <c r="K1296" s="40" t="str">
        <f t="shared" ref="K1296:K1359" si="65">IF(OR(E1296="",I1296="",J1296=""),"",IF(E1296="cuanto más pequeño mejor",I1296/J1296,J1296/I1296))</f>
        <v/>
      </c>
      <c r="L1296" s="41" t="str">
        <f t="shared" si="64"/>
        <v/>
      </c>
    </row>
    <row r="1297" spans="5:12" ht="16" x14ac:dyDescent="0.2">
      <c r="E1297" s="30" t="s">
        <v>76</v>
      </c>
      <c r="H1297" s="38" t="str">
        <f t="shared" si="63"/>
        <v/>
      </c>
      <c r="I1297" s="34"/>
      <c r="J1297" s="34"/>
      <c r="K1297" s="40" t="str">
        <f t="shared" si="65"/>
        <v/>
      </c>
      <c r="L1297" s="41" t="str">
        <f t="shared" si="64"/>
        <v/>
      </c>
    </row>
    <row r="1298" spans="5:12" ht="16" x14ac:dyDescent="0.2">
      <c r="E1298" s="30" t="s">
        <v>76</v>
      </c>
      <c r="H1298" s="38" t="str">
        <f t="shared" si="63"/>
        <v/>
      </c>
      <c r="I1298" s="34"/>
      <c r="J1298" s="34"/>
      <c r="K1298" s="40" t="str">
        <f t="shared" si="65"/>
        <v/>
      </c>
      <c r="L1298" s="41" t="str">
        <f t="shared" si="64"/>
        <v/>
      </c>
    </row>
    <row r="1299" spans="5:12" ht="16" x14ac:dyDescent="0.2">
      <c r="E1299" s="30" t="s">
        <v>76</v>
      </c>
      <c r="H1299" s="38" t="str">
        <f t="shared" si="63"/>
        <v/>
      </c>
      <c r="I1299" s="34"/>
      <c r="J1299" s="34"/>
      <c r="K1299" s="40" t="str">
        <f t="shared" si="65"/>
        <v/>
      </c>
      <c r="L1299" s="41" t="str">
        <f t="shared" si="64"/>
        <v/>
      </c>
    </row>
    <row r="1300" spans="5:12" ht="16" x14ac:dyDescent="0.2">
      <c r="E1300" s="30" t="s">
        <v>76</v>
      </c>
      <c r="H1300" s="38" t="str">
        <f t="shared" si="63"/>
        <v/>
      </c>
      <c r="I1300" s="34"/>
      <c r="J1300" s="34"/>
      <c r="K1300" s="40" t="str">
        <f t="shared" si="65"/>
        <v/>
      </c>
      <c r="L1300" s="41" t="str">
        <f t="shared" si="64"/>
        <v/>
      </c>
    </row>
    <row r="1301" spans="5:12" ht="16" x14ac:dyDescent="0.2">
      <c r="E1301" s="30" t="s">
        <v>76</v>
      </c>
      <c r="H1301" s="38" t="str">
        <f t="shared" si="63"/>
        <v/>
      </c>
      <c r="I1301" s="34"/>
      <c r="J1301" s="34"/>
      <c r="K1301" s="40" t="str">
        <f t="shared" si="65"/>
        <v/>
      </c>
      <c r="L1301" s="41" t="str">
        <f t="shared" si="64"/>
        <v/>
      </c>
    </row>
    <row r="1302" spans="5:12" ht="16" x14ac:dyDescent="0.2">
      <c r="E1302" s="30" t="s">
        <v>76</v>
      </c>
      <c r="H1302" s="38" t="str">
        <f t="shared" si="63"/>
        <v/>
      </c>
      <c r="I1302" s="34"/>
      <c r="J1302" s="34"/>
      <c r="K1302" s="40" t="str">
        <f t="shared" si="65"/>
        <v/>
      </c>
      <c r="L1302" s="41" t="str">
        <f t="shared" si="64"/>
        <v/>
      </c>
    </row>
    <row r="1303" spans="5:12" ht="16" x14ac:dyDescent="0.2">
      <c r="E1303" s="30" t="s">
        <v>76</v>
      </c>
      <c r="H1303" s="38" t="str">
        <f t="shared" si="63"/>
        <v/>
      </c>
      <c r="I1303" s="34"/>
      <c r="J1303" s="34"/>
      <c r="K1303" s="40" t="str">
        <f t="shared" si="65"/>
        <v/>
      </c>
      <c r="L1303" s="41" t="str">
        <f t="shared" si="64"/>
        <v/>
      </c>
    </row>
    <row r="1304" spans="5:12" ht="16" x14ac:dyDescent="0.2">
      <c r="E1304" s="30" t="s">
        <v>76</v>
      </c>
      <c r="H1304" s="38" t="str">
        <f t="shared" si="63"/>
        <v/>
      </c>
      <c r="I1304" s="34"/>
      <c r="J1304" s="34"/>
      <c r="K1304" s="40" t="str">
        <f t="shared" si="65"/>
        <v/>
      </c>
      <c r="L1304" s="41" t="str">
        <f t="shared" si="64"/>
        <v/>
      </c>
    </row>
    <row r="1305" spans="5:12" ht="16" x14ac:dyDescent="0.2">
      <c r="E1305" s="30" t="s">
        <v>76</v>
      </c>
      <c r="H1305" s="38" t="str">
        <f t="shared" si="63"/>
        <v/>
      </c>
      <c r="I1305" s="34"/>
      <c r="J1305" s="34"/>
      <c r="K1305" s="40" t="str">
        <f t="shared" si="65"/>
        <v/>
      </c>
      <c r="L1305" s="41" t="str">
        <f t="shared" si="64"/>
        <v/>
      </c>
    </row>
    <row r="1306" spans="5:12" ht="16" x14ac:dyDescent="0.2">
      <c r="E1306" s="30" t="s">
        <v>76</v>
      </c>
      <c r="H1306" s="38" t="str">
        <f t="shared" si="63"/>
        <v/>
      </c>
      <c r="I1306" s="34"/>
      <c r="J1306" s="34"/>
      <c r="K1306" s="40" t="str">
        <f t="shared" si="65"/>
        <v/>
      </c>
      <c r="L1306" s="41" t="str">
        <f t="shared" si="64"/>
        <v/>
      </c>
    </row>
    <row r="1307" spans="5:12" ht="16" x14ac:dyDescent="0.2">
      <c r="E1307" s="30" t="s">
        <v>76</v>
      </c>
      <c r="H1307" s="38" t="str">
        <f t="shared" si="63"/>
        <v/>
      </c>
      <c r="I1307" s="34"/>
      <c r="J1307" s="34"/>
      <c r="K1307" s="40" t="str">
        <f t="shared" si="65"/>
        <v/>
      </c>
      <c r="L1307" s="41" t="str">
        <f t="shared" si="64"/>
        <v/>
      </c>
    </row>
    <row r="1308" spans="5:12" ht="16" x14ac:dyDescent="0.2">
      <c r="E1308" s="30" t="s">
        <v>76</v>
      </c>
      <c r="H1308" s="38" t="str">
        <f t="shared" si="63"/>
        <v/>
      </c>
      <c r="I1308" s="34"/>
      <c r="J1308" s="34"/>
      <c r="K1308" s="40" t="str">
        <f t="shared" si="65"/>
        <v/>
      </c>
      <c r="L1308" s="41" t="str">
        <f t="shared" si="64"/>
        <v/>
      </c>
    </row>
    <row r="1309" spans="5:12" ht="16" x14ac:dyDescent="0.2">
      <c r="E1309" s="30" t="s">
        <v>76</v>
      </c>
      <c r="H1309" s="38" t="str">
        <f t="shared" si="63"/>
        <v/>
      </c>
      <c r="I1309" s="34"/>
      <c r="J1309" s="34"/>
      <c r="K1309" s="40" t="str">
        <f t="shared" si="65"/>
        <v/>
      </c>
      <c r="L1309" s="41" t="str">
        <f t="shared" si="64"/>
        <v/>
      </c>
    </row>
    <row r="1310" spans="5:12" ht="16" x14ac:dyDescent="0.2">
      <c r="E1310" s="30" t="s">
        <v>76</v>
      </c>
      <c r="H1310" s="38" t="str">
        <f t="shared" si="63"/>
        <v/>
      </c>
      <c r="I1310" s="34"/>
      <c r="J1310" s="34"/>
      <c r="K1310" s="40" t="str">
        <f t="shared" si="65"/>
        <v/>
      </c>
      <c r="L1310" s="41" t="str">
        <f t="shared" si="64"/>
        <v/>
      </c>
    </row>
    <row r="1311" spans="5:12" ht="16" x14ac:dyDescent="0.2">
      <c r="E1311" s="30" t="s">
        <v>76</v>
      </c>
      <c r="H1311" s="38" t="str">
        <f t="shared" si="63"/>
        <v/>
      </c>
      <c r="I1311" s="34"/>
      <c r="J1311" s="34"/>
      <c r="K1311" s="40" t="str">
        <f t="shared" si="65"/>
        <v/>
      </c>
      <c r="L1311" s="41" t="str">
        <f t="shared" si="64"/>
        <v/>
      </c>
    </row>
    <row r="1312" spans="5:12" ht="16" x14ac:dyDescent="0.2">
      <c r="E1312" s="30" t="s">
        <v>76</v>
      </c>
      <c r="H1312" s="38" t="str">
        <f t="shared" si="63"/>
        <v/>
      </c>
      <c r="I1312" s="34"/>
      <c r="J1312" s="34"/>
      <c r="K1312" s="40" t="str">
        <f t="shared" si="65"/>
        <v/>
      </c>
      <c r="L1312" s="41" t="str">
        <f t="shared" si="64"/>
        <v/>
      </c>
    </row>
    <row r="1313" spans="5:12" ht="16" x14ac:dyDescent="0.2">
      <c r="E1313" s="30" t="s">
        <v>76</v>
      </c>
      <c r="H1313" s="38" t="str">
        <f t="shared" si="63"/>
        <v/>
      </c>
      <c r="I1313" s="34"/>
      <c r="J1313" s="34"/>
      <c r="K1313" s="40" t="str">
        <f t="shared" si="65"/>
        <v/>
      </c>
      <c r="L1313" s="41" t="str">
        <f t="shared" si="64"/>
        <v/>
      </c>
    </row>
    <row r="1314" spans="5:12" ht="16" x14ac:dyDescent="0.2">
      <c r="E1314" s="30" t="s">
        <v>76</v>
      </c>
      <c r="H1314" s="38" t="str">
        <f t="shared" si="63"/>
        <v/>
      </c>
      <c r="I1314" s="34"/>
      <c r="J1314" s="34"/>
      <c r="K1314" s="40" t="str">
        <f t="shared" si="65"/>
        <v/>
      </c>
      <c r="L1314" s="41" t="str">
        <f t="shared" si="64"/>
        <v/>
      </c>
    </row>
    <row r="1315" spans="5:12" ht="16" x14ac:dyDescent="0.2">
      <c r="E1315" s="30" t="s">
        <v>76</v>
      </c>
      <c r="H1315" s="38" t="str">
        <f t="shared" si="63"/>
        <v/>
      </c>
      <c r="I1315" s="34"/>
      <c r="J1315" s="34"/>
      <c r="K1315" s="40" t="str">
        <f t="shared" si="65"/>
        <v/>
      </c>
      <c r="L1315" s="41" t="str">
        <f t="shared" si="64"/>
        <v/>
      </c>
    </row>
    <row r="1316" spans="5:12" ht="16" x14ac:dyDescent="0.2">
      <c r="E1316" s="30" t="s">
        <v>76</v>
      </c>
      <c r="H1316" s="38" t="str">
        <f t="shared" si="63"/>
        <v/>
      </c>
      <c r="I1316" s="34"/>
      <c r="J1316" s="34"/>
      <c r="K1316" s="40" t="str">
        <f t="shared" si="65"/>
        <v/>
      </c>
      <c r="L1316" s="41" t="str">
        <f t="shared" si="64"/>
        <v/>
      </c>
    </row>
    <row r="1317" spans="5:12" ht="16" x14ac:dyDescent="0.2">
      <c r="E1317" s="30" t="s">
        <v>76</v>
      </c>
      <c r="H1317" s="38" t="str">
        <f t="shared" si="63"/>
        <v/>
      </c>
      <c r="I1317" s="34"/>
      <c r="J1317" s="34"/>
      <c r="K1317" s="40" t="str">
        <f t="shared" si="65"/>
        <v/>
      </c>
      <c r="L1317" s="41" t="str">
        <f t="shared" si="64"/>
        <v/>
      </c>
    </row>
    <row r="1318" spans="5:12" ht="16" x14ac:dyDescent="0.2">
      <c r="E1318" s="30" t="s">
        <v>76</v>
      </c>
      <c r="H1318" s="38" t="str">
        <f t="shared" si="63"/>
        <v/>
      </c>
      <c r="I1318" s="34"/>
      <c r="J1318" s="34"/>
      <c r="K1318" s="40" t="str">
        <f t="shared" si="65"/>
        <v/>
      </c>
      <c r="L1318" s="41" t="str">
        <f t="shared" si="64"/>
        <v/>
      </c>
    </row>
    <row r="1319" spans="5:12" ht="16" x14ac:dyDescent="0.2">
      <c r="E1319" s="30" t="s">
        <v>76</v>
      </c>
      <c r="H1319" s="38" t="str">
        <f t="shared" si="63"/>
        <v/>
      </c>
      <c r="I1319" s="34"/>
      <c r="J1319" s="34"/>
      <c r="K1319" s="40" t="str">
        <f t="shared" si="65"/>
        <v/>
      </c>
      <c r="L1319" s="41" t="str">
        <f t="shared" si="64"/>
        <v/>
      </c>
    </row>
    <row r="1320" spans="5:12" ht="16" x14ac:dyDescent="0.2">
      <c r="E1320" s="30" t="s">
        <v>76</v>
      </c>
      <c r="H1320" s="38" t="str">
        <f t="shared" si="63"/>
        <v/>
      </c>
      <c r="I1320" s="34"/>
      <c r="J1320" s="34"/>
      <c r="K1320" s="40" t="str">
        <f t="shared" si="65"/>
        <v/>
      </c>
      <c r="L1320" s="41" t="str">
        <f t="shared" si="64"/>
        <v/>
      </c>
    </row>
    <row r="1321" spans="5:12" ht="16" x14ac:dyDescent="0.2">
      <c r="E1321" s="30" t="s">
        <v>76</v>
      </c>
      <c r="H1321" s="38" t="str">
        <f t="shared" si="63"/>
        <v/>
      </c>
      <c r="I1321" s="34"/>
      <c r="J1321" s="34"/>
      <c r="K1321" s="40" t="str">
        <f t="shared" si="65"/>
        <v/>
      </c>
      <c r="L1321" s="41" t="str">
        <f t="shared" si="64"/>
        <v/>
      </c>
    </row>
    <row r="1322" spans="5:12" ht="16" x14ac:dyDescent="0.2">
      <c r="E1322" s="30" t="s">
        <v>76</v>
      </c>
      <c r="H1322" s="38" t="str">
        <f t="shared" si="63"/>
        <v/>
      </c>
      <c r="I1322" s="34"/>
      <c r="J1322" s="34"/>
      <c r="K1322" s="40" t="str">
        <f t="shared" si="65"/>
        <v/>
      </c>
      <c r="L1322" s="41" t="str">
        <f t="shared" si="64"/>
        <v/>
      </c>
    </row>
    <row r="1323" spans="5:12" ht="16" x14ac:dyDescent="0.2">
      <c r="E1323" s="30" t="s">
        <v>76</v>
      </c>
      <c r="H1323" s="38" t="str">
        <f t="shared" si="63"/>
        <v/>
      </c>
      <c r="I1323" s="34"/>
      <c r="J1323" s="34"/>
      <c r="K1323" s="40" t="str">
        <f t="shared" si="65"/>
        <v/>
      </c>
      <c r="L1323" s="41" t="str">
        <f t="shared" si="64"/>
        <v/>
      </c>
    </row>
    <row r="1324" spans="5:12" ht="16" x14ac:dyDescent="0.2">
      <c r="E1324" s="30" t="s">
        <v>76</v>
      </c>
      <c r="H1324" s="38" t="str">
        <f t="shared" si="63"/>
        <v/>
      </c>
      <c r="I1324" s="34"/>
      <c r="J1324" s="34"/>
      <c r="K1324" s="40" t="str">
        <f t="shared" si="65"/>
        <v/>
      </c>
      <c r="L1324" s="41" t="str">
        <f t="shared" si="64"/>
        <v/>
      </c>
    </row>
    <row r="1325" spans="5:12" ht="16" x14ac:dyDescent="0.2">
      <c r="E1325" s="30" t="s">
        <v>76</v>
      </c>
      <c r="H1325" s="38" t="str">
        <f t="shared" si="63"/>
        <v/>
      </c>
      <c r="I1325" s="34"/>
      <c r="J1325" s="34"/>
      <c r="K1325" s="40" t="str">
        <f t="shared" si="65"/>
        <v/>
      </c>
      <c r="L1325" s="41" t="str">
        <f t="shared" si="64"/>
        <v/>
      </c>
    </row>
    <row r="1326" spans="5:12" ht="16" x14ac:dyDescent="0.2">
      <c r="E1326" s="30" t="s">
        <v>76</v>
      </c>
      <c r="H1326" s="38" t="str">
        <f t="shared" si="63"/>
        <v/>
      </c>
      <c r="I1326" s="34"/>
      <c r="J1326" s="34"/>
      <c r="K1326" s="40" t="str">
        <f t="shared" si="65"/>
        <v/>
      </c>
      <c r="L1326" s="41" t="str">
        <f t="shared" si="64"/>
        <v/>
      </c>
    </row>
    <row r="1327" spans="5:12" ht="16" x14ac:dyDescent="0.2">
      <c r="E1327" s="30" t="s">
        <v>76</v>
      </c>
      <c r="H1327" s="38" t="str">
        <f t="shared" si="63"/>
        <v/>
      </c>
      <c r="I1327" s="34"/>
      <c r="J1327" s="34"/>
      <c r="K1327" s="40" t="str">
        <f t="shared" si="65"/>
        <v/>
      </c>
      <c r="L1327" s="41" t="str">
        <f t="shared" si="64"/>
        <v/>
      </c>
    </row>
    <row r="1328" spans="5:12" ht="16" x14ac:dyDescent="0.2">
      <c r="E1328" s="30" t="s">
        <v>76</v>
      </c>
      <c r="H1328" s="38" t="str">
        <f t="shared" si="63"/>
        <v/>
      </c>
      <c r="I1328" s="34"/>
      <c r="J1328" s="34"/>
      <c r="K1328" s="40" t="str">
        <f t="shared" si="65"/>
        <v/>
      </c>
      <c r="L1328" s="41" t="str">
        <f t="shared" si="64"/>
        <v/>
      </c>
    </row>
    <row r="1329" spans="5:12" ht="16" x14ac:dyDescent="0.2">
      <c r="E1329" s="30" t="s">
        <v>76</v>
      </c>
      <c r="H1329" s="38" t="str">
        <f t="shared" si="63"/>
        <v/>
      </c>
      <c r="I1329" s="34"/>
      <c r="J1329" s="34"/>
      <c r="K1329" s="40" t="str">
        <f t="shared" si="65"/>
        <v/>
      </c>
      <c r="L1329" s="41" t="str">
        <f t="shared" si="64"/>
        <v/>
      </c>
    </row>
    <row r="1330" spans="5:12" ht="16" x14ac:dyDescent="0.2">
      <c r="E1330" s="30" t="s">
        <v>76</v>
      </c>
      <c r="H1330" s="38" t="str">
        <f t="shared" si="63"/>
        <v/>
      </c>
      <c r="I1330" s="34"/>
      <c r="J1330" s="34"/>
      <c r="K1330" s="40" t="str">
        <f t="shared" si="65"/>
        <v/>
      </c>
      <c r="L1330" s="41" t="str">
        <f t="shared" si="64"/>
        <v/>
      </c>
    </row>
    <row r="1331" spans="5:12" ht="16" x14ac:dyDescent="0.2">
      <c r="E1331" s="30" t="s">
        <v>76</v>
      </c>
      <c r="H1331" s="38" t="str">
        <f t="shared" si="63"/>
        <v/>
      </c>
      <c r="I1331" s="34"/>
      <c r="J1331" s="34"/>
      <c r="K1331" s="40" t="str">
        <f t="shared" si="65"/>
        <v/>
      </c>
      <c r="L1331" s="41" t="str">
        <f t="shared" si="64"/>
        <v/>
      </c>
    </row>
    <row r="1332" spans="5:12" ht="16" x14ac:dyDescent="0.2">
      <c r="E1332" s="30" t="s">
        <v>76</v>
      </c>
      <c r="H1332" s="38" t="str">
        <f t="shared" si="63"/>
        <v/>
      </c>
      <c r="I1332" s="34"/>
      <c r="J1332" s="34"/>
      <c r="K1332" s="40" t="str">
        <f t="shared" si="65"/>
        <v/>
      </c>
      <c r="L1332" s="41" t="str">
        <f t="shared" si="64"/>
        <v/>
      </c>
    </row>
    <row r="1333" spans="5:12" ht="16" x14ac:dyDescent="0.2">
      <c r="E1333" s="30" t="s">
        <v>76</v>
      </c>
      <c r="H1333" s="38" t="str">
        <f t="shared" si="63"/>
        <v/>
      </c>
      <c r="I1333" s="34"/>
      <c r="J1333" s="34"/>
      <c r="K1333" s="40" t="str">
        <f t="shared" si="65"/>
        <v/>
      </c>
      <c r="L1333" s="41" t="str">
        <f t="shared" si="64"/>
        <v/>
      </c>
    </row>
    <row r="1334" spans="5:12" ht="16" x14ac:dyDescent="0.2">
      <c r="E1334" s="30" t="s">
        <v>76</v>
      </c>
      <c r="H1334" s="38" t="str">
        <f t="shared" si="63"/>
        <v/>
      </c>
      <c r="I1334" s="34"/>
      <c r="J1334" s="34"/>
      <c r="K1334" s="40" t="str">
        <f t="shared" si="65"/>
        <v/>
      </c>
      <c r="L1334" s="41" t="str">
        <f t="shared" si="64"/>
        <v/>
      </c>
    </row>
    <row r="1335" spans="5:12" ht="16" x14ac:dyDescent="0.2">
      <c r="E1335" s="30" t="s">
        <v>76</v>
      </c>
      <c r="H1335" s="38" t="str">
        <f t="shared" si="63"/>
        <v/>
      </c>
      <c r="I1335" s="34"/>
      <c r="J1335" s="34"/>
      <c r="K1335" s="40" t="str">
        <f t="shared" si="65"/>
        <v/>
      </c>
      <c r="L1335" s="41" t="str">
        <f t="shared" si="64"/>
        <v/>
      </c>
    </row>
    <row r="1336" spans="5:12" ht="16" x14ac:dyDescent="0.2">
      <c r="E1336" s="30" t="s">
        <v>76</v>
      </c>
      <c r="H1336" s="38" t="str">
        <f t="shared" si="63"/>
        <v/>
      </c>
      <c r="I1336" s="34"/>
      <c r="J1336" s="34"/>
      <c r="K1336" s="40" t="str">
        <f t="shared" si="65"/>
        <v/>
      </c>
      <c r="L1336" s="41" t="str">
        <f t="shared" si="64"/>
        <v/>
      </c>
    </row>
    <row r="1337" spans="5:12" ht="16" x14ac:dyDescent="0.2">
      <c r="E1337" s="30" t="s">
        <v>76</v>
      </c>
      <c r="H1337" s="38" t="str">
        <f t="shared" si="63"/>
        <v/>
      </c>
      <c r="I1337" s="34"/>
      <c r="J1337" s="34"/>
      <c r="K1337" s="40" t="str">
        <f t="shared" si="65"/>
        <v/>
      </c>
      <c r="L1337" s="41" t="str">
        <f t="shared" si="64"/>
        <v/>
      </c>
    </row>
    <row r="1338" spans="5:12" ht="16" x14ac:dyDescent="0.2">
      <c r="E1338" s="30" t="s">
        <v>76</v>
      </c>
      <c r="H1338" s="38" t="str">
        <f t="shared" si="63"/>
        <v/>
      </c>
      <c r="I1338" s="34"/>
      <c r="J1338" s="34"/>
      <c r="K1338" s="40" t="str">
        <f t="shared" si="65"/>
        <v/>
      </c>
      <c r="L1338" s="41" t="str">
        <f t="shared" si="64"/>
        <v/>
      </c>
    </row>
    <row r="1339" spans="5:12" ht="16" x14ac:dyDescent="0.2">
      <c r="E1339" s="30" t="s">
        <v>76</v>
      </c>
      <c r="H1339" s="38" t="str">
        <f t="shared" si="63"/>
        <v/>
      </c>
      <c r="I1339" s="34"/>
      <c r="J1339" s="34"/>
      <c r="K1339" s="40" t="str">
        <f t="shared" si="65"/>
        <v/>
      </c>
      <c r="L1339" s="41" t="str">
        <f t="shared" si="64"/>
        <v/>
      </c>
    </row>
    <row r="1340" spans="5:12" ht="16" x14ac:dyDescent="0.2">
      <c r="E1340" s="30" t="s">
        <v>76</v>
      </c>
      <c r="H1340" s="38" t="str">
        <f t="shared" si="63"/>
        <v/>
      </c>
      <c r="I1340" s="34"/>
      <c r="J1340" s="34"/>
      <c r="K1340" s="40" t="str">
        <f t="shared" si="65"/>
        <v/>
      </c>
      <c r="L1340" s="41" t="str">
        <f t="shared" si="64"/>
        <v/>
      </c>
    </row>
    <row r="1341" spans="5:12" ht="16" x14ac:dyDescent="0.2">
      <c r="E1341" s="30" t="s">
        <v>76</v>
      </c>
      <c r="H1341" s="38" t="str">
        <f t="shared" si="63"/>
        <v/>
      </c>
      <c r="I1341" s="34"/>
      <c r="J1341" s="34"/>
      <c r="K1341" s="40" t="str">
        <f t="shared" si="65"/>
        <v/>
      </c>
      <c r="L1341" s="41" t="str">
        <f t="shared" si="64"/>
        <v/>
      </c>
    </row>
    <row r="1342" spans="5:12" ht="16" x14ac:dyDescent="0.2">
      <c r="E1342" s="30" t="s">
        <v>76</v>
      </c>
      <c r="H1342" s="38" t="str">
        <f t="shared" si="63"/>
        <v/>
      </c>
      <c r="I1342" s="34"/>
      <c r="J1342" s="34"/>
      <c r="K1342" s="40" t="str">
        <f t="shared" si="65"/>
        <v/>
      </c>
      <c r="L1342" s="41" t="str">
        <f t="shared" si="64"/>
        <v/>
      </c>
    </row>
    <row r="1343" spans="5:12" ht="16" x14ac:dyDescent="0.2">
      <c r="E1343" s="30" t="s">
        <v>76</v>
      </c>
      <c r="H1343" s="38" t="str">
        <f t="shared" si="63"/>
        <v/>
      </c>
      <c r="I1343" s="34"/>
      <c r="J1343" s="34"/>
      <c r="K1343" s="40" t="str">
        <f t="shared" si="65"/>
        <v/>
      </c>
      <c r="L1343" s="41" t="str">
        <f t="shared" si="64"/>
        <v/>
      </c>
    </row>
    <row r="1344" spans="5:12" ht="16" x14ac:dyDescent="0.2">
      <c r="E1344" s="30" t="s">
        <v>76</v>
      </c>
      <c r="H1344" s="38" t="str">
        <f t="shared" si="63"/>
        <v/>
      </c>
      <c r="I1344" s="34"/>
      <c r="J1344" s="34"/>
      <c r="K1344" s="40" t="str">
        <f t="shared" si="65"/>
        <v/>
      </c>
      <c r="L1344" s="41" t="str">
        <f t="shared" si="64"/>
        <v/>
      </c>
    </row>
    <row r="1345" spans="5:12" ht="16" x14ac:dyDescent="0.2">
      <c r="E1345" s="30" t="s">
        <v>76</v>
      </c>
      <c r="H1345" s="38" t="str">
        <f t="shared" si="63"/>
        <v/>
      </c>
      <c r="I1345" s="34"/>
      <c r="J1345" s="34"/>
      <c r="K1345" s="40" t="str">
        <f t="shared" si="65"/>
        <v/>
      </c>
      <c r="L1345" s="41" t="str">
        <f t="shared" si="64"/>
        <v/>
      </c>
    </row>
    <row r="1346" spans="5:12" ht="16" x14ac:dyDescent="0.2">
      <c r="E1346" s="30" t="s">
        <v>76</v>
      </c>
      <c r="H1346" s="38" t="str">
        <f t="shared" si="63"/>
        <v/>
      </c>
      <c r="I1346" s="34"/>
      <c r="J1346" s="34"/>
      <c r="K1346" s="40" t="str">
        <f t="shared" si="65"/>
        <v/>
      </c>
      <c r="L1346" s="41" t="str">
        <f t="shared" si="64"/>
        <v/>
      </c>
    </row>
    <row r="1347" spans="5:12" ht="16" x14ac:dyDescent="0.2">
      <c r="E1347" s="30" t="s">
        <v>76</v>
      </c>
      <c r="H1347" s="38" t="str">
        <f t="shared" si="63"/>
        <v/>
      </c>
      <c r="I1347" s="34"/>
      <c r="J1347" s="34"/>
      <c r="K1347" s="40" t="str">
        <f t="shared" si="65"/>
        <v/>
      </c>
      <c r="L1347" s="41" t="str">
        <f t="shared" si="64"/>
        <v/>
      </c>
    </row>
    <row r="1348" spans="5:12" ht="16" x14ac:dyDescent="0.2">
      <c r="E1348" s="30" t="s">
        <v>76</v>
      </c>
      <c r="H1348" s="38" t="str">
        <f t="shared" si="63"/>
        <v/>
      </c>
      <c r="I1348" s="34"/>
      <c r="J1348" s="34"/>
      <c r="K1348" s="40" t="str">
        <f t="shared" si="65"/>
        <v/>
      </c>
      <c r="L1348" s="41" t="str">
        <f t="shared" si="64"/>
        <v/>
      </c>
    </row>
    <row r="1349" spans="5:12" ht="16" x14ac:dyDescent="0.2">
      <c r="E1349" s="30" t="s">
        <v>76</v>
      </c>
      <c r="H1349" s="38" t="str">
        <f t="shared" si="63"/>
        <v/>
      </c>
      <c r="I1349" s="34"/>
      <c r="J1349" s="34"/>
      <c r="K1349" s="40" t="str">
        <f t="shared" si="65"/>
        <v/>
      </c>
      <c r="L1349" s="41" t="str">
        <f t="shared" si="64"/>
        <v/>
      </c>
    </row>
    <row r="1350" spans="5:12" ht="16" x14ac:dyDescent="0.2">
      <c r="E1350" s="30" t="s">
        <v>76</v>
      </c>
      <c r="H1350" s="38" t="str">
        <f t="shared" si="63"/>
        <v/>
      </c>
      <c r="I1350" s="34"/>
      <c r="J1350" s="34"/>
      <c r="K1350" s="40" t="str">
        <f t="shared" si="65"/>
        <v/>
      </c>
      <c r="L1350" s="41" t="str">
        <f t="shared" si="64"/>
        <v/>
      </c>
    </row>
    <row r="1351" spans="5:12" ht="16" x14ac:dyDescent="0.2">
      <c r="E1351" s="30" t="s">
        <v>76</v>
      </c>
      <c r="H1351" s="38" t="str">
        <f t="shared" ref="H1351:H1414" si="66">IF(OR(F1351="",G1351=""),"",G1351+(F1351*30))</f>
        <v/>
      </c>
      <c r="I1351" s="34"/>
      <c r="J1351" s="34"/>
      <c r="K1351" s="40" t="str">
        <f t="shared" si="65"/>
        <v/>
      </c>
      <c r="L1351" s="41" t="str">
        <f t="shared" ref="L1351:L1414" si="67">IF(K1351="","",IF(K1351&lt;1,"Debajo de la Meta",IF(K1351&gt;1,"Encima de la Meta","Meta Alcanzada")))</f>
        <v/>
      </c>
    </row>
    <row r="1352" spans="5:12" ht="16" x14ac:dyDescent="0.2">
      <c r="E1352" s="30" t="s">
        <v>76</v>
      </c>
      <c r="H1352" s="38" t="str">
        <f t="shared" si="66"/>
        <v/>
      </c>
      <c r="I1352" s="34"/>
      <c r="J1352" s="34"/>
      <c r="K1352" s="40" t="str">
        <f t="shared" si="65"/>
        <v/>
      </c>
      <c r="L1352" s="41" t="str">
        <f t="shared" si="67"/>
        <v/>
      </c>
    </row>
    <row r="1353" spans="5:12" ht="16" x14ac:dyDescent="0.2">
      <c r="E1353" s="30" t="s">
        <v>76</v>
      </c>
      <c r="H1353" s="38" t="str">
        <f t="shared" si="66"/>
        <v/>
      </c>
      <c r="I1353" s="34"/>
      <c r="J1353" s="34"/>
      <c r="K1353" s="40" t="str">
        <f t="shared" si="65"/>
        <v/>
      </c>
      <c r="L1353" s="41" t="str">
        <f t="shared" si="67"/>
        <v/>
      </c>
    </row>
    <row r="1354" spans="5:12" ht="16" x14ac:dyDescent="0.2">
      <c r="E1354" s="30" t="s">
        <v>76</v>
      </c>
      <c r="H1354" s="38" t="str">
        <f t="shared" si="66"/>
        <v/>
      </c>
      <c r="I1354" s="34"/>
      <c r="J1354" s="34"/>
      <c r="K1354" s="40" t="str">
        <f t="shared" si="65"/>
        <v/>
      </c>
      <c r="L1354" s="41" t="str">
        <f t="shared" si="67"/>
        <v/>
      </c>
    </row>
    <row r="1355" spans="5:12" ht="16" x14ac:dyDescent="0.2">
      <c r="E1355" s="30" t="s">
        <v>76</v>
      </c>
      <c r="H1355" s="38" t="str">
        <f t="shared" si="66"/>
        <v/>
      </c>
      <c r="I1355" s="34"/>
      <c r="J1355" s="34"/>
      <c r="K1355" s="40" t="str">
        <f t="shared" si="65"/>
        <v/>
      </c>
      <c r="L1355" s="41" t="str">
        <f t="shared" si="67"/>
        <v/>
      </c>
    </row>
    <row r="1356" spans="5:12" ht="16" x14ac:dyDescent="0.2">
      <c r="E1356" s="30" t="s">
        <v>76</v>
      </c>
      <c r="H1356" s="38" t="str">
        <f t="shared" si="66"/>
        <v/>
      </c>
      <c r="I1356" s="34"/>
      <c r="J1356" s="34"/>
      <c r="K1356" s="40" t="str">
        <f t="shared" si="65"/>
        <v/>
      </c>
      <c r="L1356" s="41" t="str">
        <f t="shared" si="67"/>
        <v/>
      </c>
    </row>
    <row r="1357" spans="5:12" ht="16" x14ac:dyDescent="0.2">
      <c r="E1357" s="30" t="s">
        <v>76</v>
      </c>
      <c r="H1357" s="38" t="str">
        <f t="shared" si="66"/>
        <v/>
      </c>
      <c r="I1357" s="34"/>
      <c r="J1357" s="34"/>
      <c r="K1357" s="40" t="str">
        <f t="shared" si="65"/>
        <v/>
      </c>
      <c r="L1357" s="41" t="str">
        <f t="shared" si="67"/>
        <v/>
      </c>
    </row>
    <row r="1358" spans="5:12" ht="16" x14ac:dyDescent="0.2">
      <c r="E1358" s="30" t="s">
        <v>76</v>
      </c>
      <c r="H1358" s="38" t="str">
        <f t="shared" si="66"/>
        <v/>
      </c>
      <c r="I1358" s="34"/>
      <c r="J1358" s="34"/>
      <c r="K1358" s="40" t="str">
        <f t="shared" si="65"/>
        <v/>
      </c>
      <c r="L1358" s="41" t="str">
        <f t="shared" si="67"/>
        <v/>
      </c>
    </row>
    <row r="1359" spans="5:12" ht="16" x14ac:dyDescent="0.2">
      <c r="E1359" s="30" t="s">
        <v>76</v>
      </c>
      <c r="H1359" s="38" t="str">
        <f t="shared" si="66"/>
        <v/>
      </c>
      <c r="I1359" s="34"/>
      <c r="J1359" s="34"/>
      <c r="K1359" s="40" t="str">
        <f t="shared" si="65"/>
        <v/>
      </c>
      <c r="L1359" s="41" t="str">
        <f t="shared" si="67"/>
        <v/>
      </c>
    </row>
    <row r="1360" spans="5:12" ht="16" x14ac:dyDescent="0.2">
      <c r="E1360" s="30" t="s">
        <v>76</v>
      </c>
      <c r="H1360" s="38" t="str">
        <f t="shared" si="66"/>
        <v/>
      </c>
      <c r="I1360" s="34"/>
      <c r="J1360" s="34"/>
      <c r="K1360" s="40" t="str">
        <f t="shared" ref="K1360:K1423" si="68">IF(OR(E1360="",I1360="",J1360=""),"",IF(E1360="cuanto más pequeño mejor",I1360/J1360,J1360/I1360))</f>
        <v/>
      </c>
      <c r="L1360" s="41" t="str">
        <f t="shared" si="67"/>
        <v/>
      </c>
    </row>
    <row r="1361" spans="5:12" ht="16" x14ac:dyDescent="0.2">
      <c r="E1361" s="30" t="s">
        <v>76</v>
      </c>
      <c r="H1361" s="38" t="str">
        <f t="shared" si="66"/>
        <v/>
      </c>
      <c r="I1361" s="34"/>
      <c r="J1361" s="34"/>
      <c r="K1361" s="40" t="str">
        <f t="shared" si="68"/>
        <v/>
      </c>
      <c r="L1361" s="41" t="str">
        <f t="shared" si="67"/>
        <v/>
      </c>
    </row>
    <row r="1362" spans="5:12" ht="16" x14ac:dyDescent="0.2">
      <c r="E1362" s="30" t="s">
        <v>76</v>
      </c>
      <c r="H1362" s="38" t="str">
        <f t="shared" si="66"/>
        <v/>
      </c>
      <c r="I1362" s="34"/>
      <c r="J1362" s="34"/>
      <c r="K1362" s="40" t="str">
        <f t="shared" si="68"/>
        <v/>
      </c>
      <c r="L1362" s="41" t="str">
        <f t="shared" si="67"/>
        <v/>
      </c>
    </row>
    <row r="1363" spans="5:12" ht="16" x14ac:dyDescent="0.2">
      <c r="E1363" s="30" t="s">
        <v>76</v>
      </c>
      <c r="H1363" s="38" t="str">
        <f t="shared" si="66"/>
        <v/>
      </c>
      <c r="I1363" s="34"/>
      <c r="J1363" s="34"/>
      <c r="K1363" s="40" t="str">
        <f t="shared" si="68"/>
        <v/>
      </c>
      <c r="L1363" s="41" t="str">
        <f t="shared" si="67"/>
        <v/>
      </c>
    </row>
    <row r="1364" spans="5:12" ht="16" x14ac:dyDescent="0.2">
      <c r="E1364" s="30" t="s">
        <v>76</v>
      </c>
      <c r="H1364" s="38" t="str">
        <f t="shared" si="66"/>
        <v/>
      </c>
      <c r="I1364" s="34"/>
      <c r="J1364" s="34"/>
      <c r="K1364" s="40" t="str">
        <f t="shared" si="68"/>
        <v/>
      </c>
      <c r="L1364" s="41" t="str">
        <f t="shared" si="67"/>
        <v/>
      </c>
    </row>
    <row r="1365" spans="5:12" ht="16" x14ac:dyDescent="0.2">
      <c r="E1365" s="30" t="s">
        <v>76</v>
      </c>
      <c r="H1365" s="38" t="str">
        <f t="shared" si="66"/>
        <v/>
      </c>
      <c r="I1365" s="34"/>
      <c r="J1365" s="34"/>
      <c r="K1365" s="40" t="str">
        <f t="shared" si="68"/>
        <v/>
      </c>
      <c r="L1365" s="41" t="str">
        <f t="shared" si="67"/>
        <v/>
      </c>
    </row>
    <row r="1366" spans="5:12" ht="16" x14ac:dyDescent="0.2">
      <c r="E1366" s="30" t="s">
        <v>76</v>
      </c>
      <c r="H1366" s="38" t="str">
        <f t="shared" si="66"/>
        <v/>
      </c>
      <c r="I1366" s="34"/>
      <c r="J1366" s="34"/>
      <c r="K1366" s="40" t="str">
        <f t="shared" si="68"/>
        <v/>
      </c>
      <c r="L1366" s="41" t="str">
        <f t="shared" si="67"/>
        <v/>
      </c>
    </row>
    <row r="1367" spans="5:12" ht="16" x14ac:dyDescent="0.2">
      <c r="E1367" s="30" t="s">
        <v>76</v>
      </c>
      <c r="H1367" s="38" t="str">
        <f t="shared" si="66"/>
        <v/>
      </c>
      <c r="I1367" s="34"/>
      <c r="J1367" s="34"/>
      <c r="K1367" s="40" t="str">
        <f t="shared" si="68"/>
        <v/>
      </c>
      <c r="L1367" s="41" t="str">
        <f t="shared" si="67"/>
        <v/>
      </c>
    </row>
    <row r="1368" spans="5:12" ht="16" x14ac:dyDescent="0.2">
      <c r="E1368" s="30" t="s">
        <v>76</v>
      </c>
      <c r="H1368" s="38" t="str">
        <f t="shared" si="66"/>
        <v/>
      </c>
      <c r="I1368" s="34"/>
      <c r="J1368" s="34"/>
      <c r="K1368" s="40" t="str">
        <f t="shared" si="68"/>
        <v/>
      </c>
      <c r="L1368" s="41" t="str">
        <f t="shared" si="67"/>
        <v/>
      </c>
    </row>
    <row r="1369" spans="5:12" ht="16" x14ac:dyDescent="0.2">
      <c r="E1369" s="30" t="s">
        <v>76</v>
      </c>
      <c r="H1369" s="38" t="str">
        <f t="shared" si="66"/>
        <v/>
      </c>
      <c r="I1369" s="34"/>
      <c r="J1369" s="34"/>
      <c r="K1369" s="40" t="str">
        <f t="shared" si="68"/>
        <v/>
      </c>
      <c r="L1369" s="41" t="str">
        <f t="shared" si="67"/>
        <v/>
      </c>
    </row>
    <row r="1370" spans="5:12" ht="16" x14ac:dyDescent="0.2">
      <c r="E1370" s="30" t="s">
        <v>76</v>
      </c>
      <c r="H1370" s="38" t="str">
        <f t="shared" si="66"/>
        <v/>
      </c>
      <c r="I1370" s="34"/>
      <c r="J1370" s="34"/>
      <c r="K1370" s="40" t="str">
        <f t="shared" si="68"/>
        <v/>
      </c>
      <c r="L1370" s="41" t="str">
        <f t="shared" si="67"/>
        <v/>
      </c>
    </row>
    <row r="1371" spans="5:12" ht="16" x14ac:dyDescent="0.2">
      <c r="E1371" s="30" t="s">
        <v>76</v>
      </c>
      <c r="H1371" s="38" t="str">
        <f t="shared" si="66"/>
        <v/>
      </c>
      <c r="I1371" s="34"/>
      <c r="J1371" s="34"/>
      <c r="K1371" s="40" t="str">
        <f t="shared" si="68"/>
        <v/>
      </c>
      <c r="L1371" s="41" t="str">
        <f t="shared" si="67"/>
        <v/>
      </c>
    </row>
    <row r="1372" spans="5:12" ht="16" x14ac:dyDescent="0.2">
      <c r="E1372" s="30" t="s">
        <v>76</v>
      </c>
      <c r="H1372" s="38" t="str">
        <f t="shared" si="66"/>
        <v/>
      </c>
      <c r="I1372" s="34"/>
      <c r="J1372" s="34"/>
      <c r="K1372" s="40" t="str">
        <f t="shared" si="68"/>
        <v/>
      </c>
      <c r="L1372" s="41" t="str">
        <f t="shared" si="67"/>
        <v/>
      </c>
    </row>
    <row r="1373" spans="5:12" ht="16" x14ac:dyDescent="0.2">
      <c r="E1373" s="30" t="s">
        <v>76</v>
      </c>
      <c r="H1373" s="38" t="str">
        <f t="shared" si="66"/>
        <v/>
      </c>
      <c r="I1373" s="34"/>
      <c r="J1373" s="34"/>
      <c r="K1373" s="40" t="str">
        <f t="shared" si="68"/>
        <v/>
      </c>
      <c r="L1373" s="41" t="str">
        <f t="shared" si="67"/>
        <v/>
      </c>
    </row>
    <row r="1374" spans="5:12" ht="16" x14ac:dyDescent="0.2">
      <c r="E1374" s="30" t="s">
        <v>76</v>
      </c>
      <c r="H1374" s="38" t="str">
        <f t="shared" si="66"/>
        <v/>
      </c>
      <c r="I1374" s="34"/>
      <c r="J1374" s="34"/>
      <c r="K1374" s="40" t="str">
        <f t="shared" si="68"/>
        <v/>
      </c>
      <c r="L1374" s="41" t="str">
        <f t="shared" si="67"/>
        <v/>
      </c>
    </row>
    <row r="1375" spans="5:12" ht="16" x14ac:dyDescent="0.2">
      <c r="E1375" s="30" t="s">
        <v>76</v>
      </c>
      <c r="H1375" s="38" t="str">
        <f t="shared" si="66"/>
        <v/>
      </c>
      <c r="I1375" s="34"/>
      <c r="J1375" s="34"/>
      <c r="K1375" s="40" t="str">
        <f t="shared" si="68"/>
        <v/>
      </c>
      <c r="L1375" s="41" t="str">
        <f t="shared" si="67"/>
        <v/>
      </c>
    </row>
    <row r="1376" spans="5:12" ht="16" x14ac:dyDescent="0.2">
      <c r="E1376" s="30" t="s">
        <v>76</v>
      </c>
      <c r="H1376" s="38" t="str">
        <f t="shared" si="66"/>
        <v/>
      </c>
      <c r="I1376" s="34"/>
      <c r="J1376" s="34"/>
      <c r="K1376" s="40" t="str">
        <f t="shared" si="68"/>
        <v/>
      </c>
      <c r="L1376" s="41" t="str">
        <f t="shared" si="67"/>
        <v/>
      </c>
    </row>
    <row r="1377" spans="5:12" ht="16" x14ac:dyDescent="0.2">
      <c r="E1377" s="30" t="s">
        <v>76</v>
      </c>
      <c r="H1377" s="38" t="str">
        <f t="shared" si="66"/>
        <v/>
      </c>
      <c r="I1377" s="34"/>
      <c r="J1377" s="34"/>
      <c r="K1377" s="40" t="str">
        <f t="shared" si="68"/>
        <v/>
      </c>
      <c r="L1377" s="41" t="str">
        <f t="shared" si="67"/>
        <v/>
      </c>
    </row>
    <row r="1378" spans="5:12" ht="16" x14ac:dyDescent="0.2">
      <c r="E1378" s="30" t="s">
        <v>76</v>
      </c>
      <c r="H1378" s="38" t="str">
        <f t="shared" si="66"/>
        <v/>
      </c>
      <c r="I1378" s="34"/>
      <c r="J1378" s="34"/>
      <c r="K1378" s="40" t="str">
        <f t="shared" si="68"/>
        <v/>
      </c>
      <c r="L1378" s="41" t="str">
        <f t="shared" si="67"/>
        <v/>
      </c>
    </row>
    <row r="1379" spans="5:12" ht="16" x14ac:dyDescent="0.2">
      <c r="E1379" s="30" t="s">
        <v>76</v>
      </c>
      <c r="H1379" s="38" t="str">
        <f t="shared" si="66"/>
        <v/>
      </c>
      <c r="I1379" s="34"/>
      <c r="J1379" s="34"/>
      <c r="K1379" s="40" t="str">
        <f t="shared" si="68"/>
        <v/>
      </c>
      <c r="L1379" s="41" t="str">
        <f t="shared" si="67"/>
        <v/>
      </c>
    </row>
    <row r="1380" spans="5:12" ht="16" x14ac:dyDescent="0.2">
      <c r="E1380" s="30" t="s">
        <v>76</v>
      </c>
      <c r="H1380" s="38" t="str">
        <f t="shared" si="66"/>
        <v/>
      </c>
      <c r="I1380" s="34"/>
      <c r="J1380" s="34"/>
      <c r="K1380" s="40" t="str">
        <f t="shared" si="68"/>
        <v/>
      </c>
      <c r="L1380" s="41" t="str">
        <f t="shared" si="67"/>
        <v/>
      </c>
    </row>
    <row r="1381" spans="5:12" ht="16" x14ac:dyDescent="0.2">
      <c r="E1381" s="30" t="s">
        <v>76</v>
      </c>
      <c r="H1381" s="38" t="str">
        <f t="shared" si="66"/>
        <v/>
      </c>
      <c r="I1381" s="34"/>
      <c r="J1381" s="34"/>
      <c r="K1381" s="40" t="str">
        <f t="shared" si="68"/>
        <v/>
      </c>
      <c r="L1381" s="41" t="str">
        <f t="shared" si="67"/>
        <v/>
      </c>
    </row>
    <row r="1382" spans="5:12" ht="16" x14ac:dyDescent="0.2">
      <c r="E1382" s="30" t="s">
        <v>76</v>
      </c>
      <c r="H1382" s="38" t="str">
        <f t="shared" si="66"/>
        <v/>
      </c>
      <c r="I1382" s="34"/>
      <c r="J1382" s="34"/>
      <c r="K1382" s="40" t="str">
        <f t="shared" si="68"/>
        <v/>
      </c>
      <c r="L1382" s="41" t="str">
        <f t="shared" si="67"/>
        <v/>
      </c>
    </row>
    <row r="1383" spans="5:12" ht="16" x14ac:dyDescent="0.2">
      <c r="E1383" s="30" t="s">
        <v>76</v>
      </c>
      <c r="H1383" s="38" t="str">
        <f t="shared" si="66"/>
        <v/>
      </c>
      <c r="I1383" s="34"/>
      <c r="J1383" s="34"/>
      <c r="K1383" s="40" t="str">
        <f t="shared" si="68"/>
        <v/>
      </c>
      <c r="L1383" s="41" t="str">
        <f t="shared" si="67"/>
        <v/>
      </c>
    </row>
    <row r="1384" spans="5:12" ht="16" x14ac:dyDescent="0.2">
      <c r="E1384" s="30" t="s">
        <v>76</v>
      </c>
      <c r="H1384" s="38" t="str">
        <f t="shared" si="66"/>
        <v/>
      </c>
      <c r="I1384" s="34"/>
      <c r="J1384" s="34"/>
      <c r="K1384" s="40" t="str">
        <f t="shared" si="68"/>
        <v/>
      </c>
      <c r="L1384" s="41" t="str">
        <f t="shared" si="67"/>
        <v/>
      </c>
    </row>
    <row r="1385" spans="5:12" ht="16" x14ac:dyDescent="0.2">
      <c r="E1385" s="30" t="s">
        <v>76</v>
      </c>
      <c r="H1385" s="38" t="str">
        <f t="shared" si="66"/>
        <v/>
      </c>
      <c r="I1385" s="34"/>
      <c r="J1385" s="34"/>
      <c r="K1385" s="40" t="str">
        <f t="shared" si="68"/>
        <v/>
      </c>
      <c r="L1385" s="41" t="str">
        <f t="shared" si="67"/>
        <v/>
      </c>
    </row>
    <row r="1386" spans="5:12" ht="16" x14ac:dyDescent="0.2">
      <c r="E1386" s="30" t="s">
        <v>76</v>
      </c>
      <c r="H1386" s="38" t="str">
        <f t="shared" si="66"/>
        <v/>
      </c>
      <c r="I1386" s="34"/>
      <c r="J1386" s="34"/>
      <c r="K1386" s="40" t="str">
        <f t="shared" si="68"/>
        <v/>
      </c>
      <c r="L1386" s="41" t="str">
        <f t="shared" si="67"/>
        <v/>
      </c>
    </row>
    <row r="1387" spans="5:12" ht="16" x14ac:dyDescent="0.2">
      <c r="E1387" s="30" t="s">
        <v>76</v>
      </c>
      <c r="H1387" s="38" t="str">
        <f t="shared" si="66"/>
        <v/>
      </c>
      <c r="I1387" s="34"/>
      <c r="J1387" s="34"/>
      <c r="K1387" s="40" t="str">
        <f t="shared" si="68"/>
        <v/>
      </c>
      <c r="L1387" s="41" t="str">
        <f t="shared" si="67"/>
        <v/>
      </c>
    </row>
    <row r="1388" spans="5:12" ht="16" x14ac:dyDescent="0.2">
      <c r="E1388" s="30" t="s">
        <v>76</v>
      </c>
      <c r="H1388" s="38" t="str">
        <f t="shared" si="66"/>
        <v/>
      </c>
      <c r="I1388" s="34"/>
      <c r="J1388" s="34"/>
      <c r="K1388" s="40" t="str">
        <f t="shared" si="68"/>
        <v/>
      </c>
      <c r="L1388" s="41" t="str">
        <f t="shared" si="67"/>
        <v/>
      </c>
    </row>
    <row r="1389" spans="5:12" ht="16" x14ac:dyDescent="0.2">
      <c r="E1389" s="30" t="s">
        <v>76</v>
      </c>
      <c r="H1389" s="38" t="str">
        <f t="shared" si="66"/>
        <v/>
      </c>
      <c r="I1389" s="34"/>
      <c r="J1389" s="34"/>
      <c r="K1389" s="40" t="str">
        <f t="shared" si="68"/>
        <v/>
      </c>
      <c r="L1389" s="41" t="str">
        <f t="shared" si="67"/>
        <v/>
      </c>
    </row>
    <row r="1390" spans="5:12" ht="16" x14ac:dyDescent="0.2">
      <c r="E1390" s="30" t="s">
        <v>76</v>
      </c>
      <c r="H1390" s="38" t="str">
        <f t="shared" si="66"/>
        <v/>
      </c>
      <c r="I1390" s="34"/>
      <c r="J1390" s="34"/>
      <c r="K1390" s="40" t="str">
        <f t="shared" si="68"/>
        <v/>
      </c>
      <c r="L1390" s="41" t="str">
        <f t="shared" si="67"/>
        <v/>
      </c>
    </row>
    <row r="1391" spans="5:12" ht="16" x14ac:dyDescent="0.2">
      <c r="E1391" s="30" t="s">
        <v>76</v>
      </c>
      <c r="H1391" s="38" t="str">
        <f t="shared" si="66"/>
        <v/>
      </c>
      <c r="I1391" s="34"/>
      <c r="J1391" s="34"/>
      <c r="K1391" s="40" t="str">
        <f t="shared" si="68"/>
        <v/>
      </c>
      <c r="L1391" s="41" t="str">
        <f t="shared" si="67"/>
        <v/>
      </c>
    </row>
    <row r="1392" spans="5:12" ht="16" x14ac:dyDescent="0.2">
      <c r="E1392" s="30" t="s">
        <v>76</v>
      </c>
      <c r="H1392" s="38" t="str">
        <f t="shared" si="66"/>
        <v/>
      </c>
      <c r="I1392" s="34"/>
      <c r="J1392" s="34"/>
      <c r="K1392" s="40" t="str">
        <f t="shared" si="68"/>
        <v/>
      </c>
      <c r="L1392" s="41" t="str">
        <f t="shared" si="67"/>
        <v/>
      </c>
    </row>
    <row r="1393" spans="5:12" ht="16" x14ac:dyDescent="0.2">
      <c r="E1393" s="30" t="s">
        <v>76</v>
      </c>
      <c r="H1393" s="38" t="str">
        <f t="shared" si="66"/>
        <v/>
      </c>
      <c r="I1393" s="34"/>
      <c r="J1393" s="34"/>
      <c r="K1393" s="40" t="str">
        <f t="shared" si="68"/>
        <v/>
      </c>
      <c r="L1393" s="41" t="str">
        <f t="shared" si="67"/>
        <v/>
      </c>
    </row>
    <row r="1394" spans="5:12" ht="16" x14ac:dyDescent="0.2">
      <c r="E1394" s="30" t="s">
        <v>76</v>
      </c>
      <c r="H1394" s="38" t="str">
        <f t="shared" si="66"/>
        <v/>
      </c>
      <c r="I1394" s="34"/>
      <c r="J1394" s="34"/>
      <c r="K1394" s="40" t="str">
        <f t="shared" si="68"/>
        <v/>
      </c>
      <c r="L1394" s="41" t="str">
        <f t="shared" si="67"/>
        <v/>
      </c>
    </row>
    <row r="1395" spans="5:12" ht="16" x14ac:dyDescent="0.2">
      <c r="E1395" s="30" t="s">
        <v>76</v>
      </c>
      <c r="H1395" s="38" t="str">
        <f t="shared" si="66"/>
        <v/>
      </c>
      <c r="I1395" s="34"/>
      <c r="J1395" s="34"/>
      <c r="K1395" s="40" t="str">
        <f t="shared" si="68"/>
        <v/>
      </c>
      <c r="L1395" s="41" t="str">
        <f t="shared" si="67"/>
        <v/>
      </c>
    </row>
    <row r="1396" spans="5:12" ht="16" x14ac:dyDescent="0.2">
      <c r="E1396" s="30" t="s">
        <v>76</v>
      </c>
      <c r="H1396" s="38" t="str">
        <f t="shared" si="66"/>
        <v/>
      </c>
      <c r="I1396" s="34"/>
      <c r="J1396" s="34"/>
      <c r="K1396" s="40" t="str">
        <f t="shared" si="68"/>
        <v/>
      </c>
      <c r="L1396" s="41" t="str">
        <f t="shared" si="67"/>
        <v/>
      </c>
    </row>
    <row r="1397" spans="5:12" ht="16" x14ac:dyDescent="0.2">
      <c r="E1397" s="30" t="s">
        <v>76</v>
      </c>
      <c r="H1397" s="38" t="str">
        <f t="shared" si="66"/>
        <v/>
      </c>
      <c r="I1397" s="34"/>
      <c r="J1397" s="34"/>
      <c r="K1397" s="40" t="str">
        <f t="shared" si="68"/>
        <v/>
      </c>
      <c r="L1397" s="41" t="str">
        <f t="shared" si="67"/>
        <v/>
      </c>
    </row>
    <row r="1398" spans="5:12" ht="16" x14ac:dyDescent="0.2">
      <c r="E1398" s="30" t="s">
        <v>76</v>
      </c>
      <c r="H1398" s="38" t="str">
        <f t="shared" si="66"/>
        <v/>
      </c>
      <c r="I1398" s="34"/>
      <c r="J1398" s="34"/>
      <c r="K1398" s="40" t="str">
        <f t="shared" si="68"/>
        <v/>
      </c>
      <c r="L1398" s="41" t="str">
        <f t="shared" si="67"/>
        <v/>
      </c>
    </row>
    <row r="1399" spans="5:12" ht="16" x14ac:dyDescent="0.2">
      <c r="E1399" s="30" t="s">
        <v>76</v>
      </c>
      <c r="H1399" s="38" t="str">
        <f t="shared" si="66"/>
        <v/>
      </c>
      <c r="I1399" s="34"/>
      <c r="J1399" s="34"/>
      <c r="K1399" s="40" t="str">
        <f t="shared" si="68"/>
        <v/>
      </c>
      <c r="L1399" s="41" t="str">
        <f t="shared" si="67"/>
        <v/>
      </c>
    </row>
    <row r="1400" spans="5:12" ht="16" x14ac:dyDescent="0.2">
      <c r="E1400" s="30" t="s">
        <v>76</v>
      </c>
      <c r="H1400" s="38" t="str">
        <f t="shared" si="66"/>
        <v/>
      </c>
      <c r="I1400" s="34"/>
      <c r="J1400" s="34"/>
      <c r="K1400" s="40" t="str">
        <f t="shared" si="68"/>
        <v/>
      </c>
      <c r="L1400" s="41" t="str">
        <f t="shared" si="67"/>
        <v/>
      </c>
    </row>
    <row r="1401" spans="5:12" ht="16" x14ac:dyDescent="0.2">
      <c r="E1401" s="30" t="s">
        <v>76</v>
      </c>
      <c r="H1401" s="38" t="str">
        <f t="shared" si="66"/>
        <v/>
      </c>
      <c r="I1401" s="34"/>
      <c r="J1401" s="34"/>
      <c r="K1401" s="40" t="str">
        <f t="shared" si="68"/>
        <v/>
      </c>
      <c r="L1401" s="41" t="str">
        <f t="shared" si="67"/>
        <v/>
      </c>
    </row>
    <row r="1402" spans="5:12" ht="16" x14ac:dyDescent="0.2">
      <c r="E1402" s="30" t="s">
        <v>76</v>
      </c>
      <c r="H1402" s="38" t="str">
        <f t="shared" si="66"/>
        <v/>
      </c>
      <c r="I1402" s="34"/>
      <c r="J1402" s="34"/>
      <c r="K1402" s="40" t="str">
        <f t="shared" si="68"/>
        <v/>
      </c>
      <c r="L1402" s="41" t="str">
        <f t="shared" si="67"/>
        <v/>
      </c>
    </row>
    <row r="1403" spans="5:12" ht="16" x14ac:dyDescent="0.2">
      <c r="E1403" s="30" t="s">
        <v>76</v>
      </c>
      <c r="H1403" s="38" t="str">
        <f t="shared" si="66"/>
        <v/>
      </c>
      <c r="I1403" s="34"/>
      <c r="J1403" s="34"/>
      <c r="K1403" s="40" t="str">
        <f t="shared" si="68"/>
        <v/>
      </c>
      <c r="L1403" s="41" t="str">
        <f t="shared" si="67"/>
        <v/>
      </c>
    </row>
    <row r="1404" spans="5:12" ht="16" x14ac:dyDescent="0.2">
      <c r="E1404" s="30" t="s">
        <v>76</v>
      </c>
      <c r="H1404" s="38" t="str">
        <f t="shared" si="66"/>
        <v/>
      </c>
      <c r="I1404" s="34"/>
      <c r="J1404" s="34"/>
      <c r="K1404" s="40" t="str">
        <f t="shared" si="68"/>
        <v/>
      </c>
      <c r="L1404" s="41" t="str">
        <f t="shared" si="67"/>
        <v/>
      </c>
    </row>
    <row r="1405" spans="5:12" ht="16" x14ac:dyDescent="0.2">
      <c r="E1405" s="30" t="s">
        <v>76</v>
      </c>
      <c r="H1405" s="38" t="str">
        <f t="shared" si="66"/>
        <v/>
      </c>
      <c r="I1405" s="34"/>
      <c r="J1405" s="34"/>
      <c r="K1405" s="40" t="str">
        <f t="shared" si="68"/>
        <v/>
      </c>
      <c r="L1405" s="41" t="str">
        <f t="shared" si="67"/>
        <v/>
      </c>
    </row>
    <row r="1406" spans="5:12" ht="16" x14ac:dyDescent="0.2">
      <c r="E1406" s="30" t="s">
        <v>76</v>
      </c>
      <c r="H1406" s="38" t="str">
        <f t="shared" si="66"/>
        <v/>
      </c>
      <c r="I1406" s="34"/>
      <c r="J1406" s="34"/>
      <c r="K1406" s="40" t="str">
        <f t="shared" si="68"/>
        <v/>
      </c>
      <c r="L1406" s="41" t="str">
        <f t="shared" si="67"/>
        <v/>
      </c>
    </row>
    <row r="1407" spans="5:12" ht="16" x14ac:dyDescent="0.2">
      <c r="E1407" s="30" t="s">
        <v>76</v>
      </c>
      <c r="H1407" s="38" t="str">
        <f t="shared" si="66"/>
        <v/>
      </c>
      <c r="I1407" s="34"/>
      <c r="J1407" s="34"/>
      <c r="K1407" s="40" t="str">
        <f t="shared" si="68"/>
        <v/>
      </c>
      <c r="L1407" s="41" t="str">
        <f t="shared" si="67"/>
        <v/>
      </c>
    </row>
    <row r="1408" spans="5:12" ht="16" x14ac:dyDescent="0.2">
      <c r="E1408" s="30" t="s">
        <v>76</v>
      </c>
      <c r="H1408" s="38" t="str">
        <f t="shared" si="66"/>
        <v/>
      </c>
      <c r="I1408" s="34"/>
      <c r="J1408" s="34"/>
      <c r="K1408" s="40" t="str">
        <f t="shared" si="68"/>
        <v/>
      </c>
      <c r="L1408" s="41" t="str">
        <f t="shared" si="67"/>
        <v/>
      </c>
    </row>
    <row r="1409" spans="5:12" ht="16" x14ac:dyDescent="0.2">
      <c r="E1409" s="30" t="s">
        <v>76</v>
      </c>
      <c r="H1409" s="38" t="str">
        <f t="shared" si="66"/>
        <v/>
      </c>
      <c r="I1409" s="34"/>
      <c r="J1409" s="34"/>
      <c r="K1409" s="40" t="str">
        <f t="shared" si="68"/>
        <v/>
      </c>
      <c r="L1409" s="41" t="str">
        <f t="shared" si="67"/>
        <v/>
      </c>
    </row>
    <row r="1410" spans="5:12" ht="16" x14ac:dyDescent="0.2">
      <c r="E1410" s="30" t="s">
        <v>76</v>
      </c>
      <c r="H1410" s="38" t="str">
        <f t="shared" si="66"/>
        <v/>
      </c>
      <c r="I1410" s="34"/>
      <c r="J1410" s="34"/>
      <c r="K1410" s="40" t="str">
        <f t="shared" si="68"/>
        <v/>
      </c>
      <c r="L1410" s="41" t="str">
        <f t="shared" si="67"/>
        <v/>
      </c>
    </row>
    <row r="1411" spans="5:12" ht="16" x14ac:dyDescent="0.2">
      <c r="E1411" s="30" t="s">
        <v>76</v>
      </c>
      <c r="H1411" s="38" t="str">
        <f t="shared" si="66"/>
        <v/>
      </c>
      <c r="I1411" s="34"/>
      <c r="J1411" s="34"/>
      <c r="K1411" s="40" t="str">
        <f t="shared" si="68"/>
        <v/>
      </c>
      <c r="L1411" s="41" t="str">
        <f t="shared" si="67"/>
        <v/>
      </c>
    </row>
    <row r="1412" spans="5:12" ht="16" x14ac:dyDescent="0.2">
      <c r="E1412" s="30" t="s">
        <v>76</v>
      </c>
      <c r="H1412" s="38" t="str">
        <f t="shared" si="66"/>
        <v/>
      </c>
      <c r="I1412" s="34"/>
      <c r="J1412" s="34"/>
      <c r="K1412" s="40" t="str">
        <f t="shared" si="68"/>
        <v/>
      </c>
      <c r="L1412" s="41" t="str">
        <f t="shared" si="67"/>
        <v/>
      </c>
    </row>
    <row r="1413" spans="5:12" ht="16" x14ac:dyDescent="0.2">
      <c r="E1413" s="30" t="s">
        <v>76</v>
      </c>
      <c r="H1413" s="38" t="str">
        <f t="shared" si="66"/>
        <v/>
      </c>
      <c r="I1413" s="34"/>
      <c r="J1413" s="34"/>
      <c r="K1413" s="40" t="str">
        <f t="shared" si="68"/>
        <v/>
      </c>
      <c r="L1413" s="41" t="str">
        <f t="shared" si="67"/>
        <v/>
      </c>
    </row>
    <row r="1414" spans="5:12" ht="16" x14ac:dyDescent="0.2">
      <c r="E1414" s="30" t="s">
        <v>76</v>
      </c>
      <c r="H1414" s="38" t="str">
        <f t="shared" si="66"/>
        <v/>
      </c>
      <c r="I1414" s="34"/>
      <c r="J1414" s="34"/>
      <c r="K1414" s="40" t="str">
        <f t="shared" si="68"/>
        <v/>
      </c>
      <c r="L1414" s="41" t="str">
        <f t="shared" si="67"/>
        <v/>
      </c>
    </row>
    <row r="1415" spans="5:12" ht="16" x14ac:dyDescent="0.2">
      <c r="E1415" s="30" t="s">
        <v>76</v>
      </c>
      <c r="H1415" s="38" t="str">
        <f t="shared" ref="H1415:H1478" si="69">IF(OR(F1415="",G1415=""),"",G1415+(F1415*30))</f>
        <v/>
      </c>
      <c r="I1415" s="34"/>
      <c r="J1415" s="34"/>
      <c r="K1415" s="40" t="str">
        <f t="shared" si="68"/>
        <v/>
      </c>
      <c r="L1415" s="41" t="str">
        <f t="shared" ref="L1415:L1478" si="70">IF(K1415="","",IF(K1415&lt;1,"Debajo de la Meta",IF(K1415&gt;1,"Encima de la Meta","Meta Alcanzada")))</f>
        <v/>
      </c>
    </row>
    <row r="1416" spans="5:12" ht="16" x14ac:dyDescent="0.2">
      <c r="E1416" s="30" t="s">
        <v>76</v>
      </c>
      <c r="H1416" s="38" t="str">
        <f t="shared" si="69"/>
        <v/>
      </c>
      <c r="I1416" s="34"/>
      <c r="J1416" s="34"/>
      <c r="K1416" s="40" t="str">
        <f t="shared" si="68"/>
        <v/>
      </c>
      <c r="L1416" s="41" t="str">
        <f t="shared" si="70"/>
        <v/>
      </c>
    </row>
    <row r="1417" spans="5:12" ht="16" x14ac:dyDescent="0.2">
      <c r="E1417" s="30" t="s">
        <v>76</v>
      </c>
      <c r="H1417" s="38" t="str">
        <f t="shared" si="69"/>
        <v/>
      </c>
      <c r="I1417" s="34"/>
      <c r="J1417" s="34"/>
      <c r="K1417" s="40" t="str">
        <f t="shared" si="68"/>
        <v/>
      </c>
      <c r="L1417" s="41" t="str">
        <f t="shared" si="70"/>
        <v/>
      </c>
    </row>
    <row r="1418" spans="5:12" ht="16" x14ac:dyDescent="0.2">
      <c r="E1418" s="30" t="s">
        <v>76</v>
      </c>
      <c r="H1418" s="38" t="str">
        <f t="shared" si="69"/>
        <v/>
      </c>
      <c r="I1418" s="34"/>
      <c r="J1418" s="34"/>
      <c r="K1418" s="40" t="str">
        <f t="shared" si="68"/>
        <v/>
      </c>
      <c r="L1418" s="41" t="str">
        <f t="shared" si="70"/>
        <v/>
      </c>
    </row>
    <row r="1419" spans="5:12" ht="16" x14ac:dyDescent="0.2">
      <c r="E1419" s="30" t="s">
        <v>76</v>
      </c>
      <c r="H1419" s="38" t="str">
        <f t="shared" si="69"/>
        <v/>
      </c>
      <c r="I1419" s="34"/>
      <c r="J1419" s="34"/>
      <c r="K1419" s="40" t="str">
        <f t="shared" si="68"/>
        <v/>
      </c>
      <c r="L1419" s="41" t="str">
        <f t="shared" si="70"/>
        <v/>
      </c>
    </row>
    <row r="1420" spans="5:12" ht="16" x14ac:dyDescent="0.2">
      <c r="E1420" s="30" t="s">
        <v>76</v>
      </c>
      <c r="H1420" s="38" t="str">
        <f t="shared" si="69"/>
        <v/>
      </c>
      <c r="I1420" s="34"/>
      <c r="J1420" s="34"/>
      <c r="K1420" s="40" t="str">
        <f t="shared" si="68"/>
        <v/>
      </c>
      <c r="L1420" s="41" t="str">
        <f t="shared" si="70"/>
        <v/>
      </c>
    </row>
    <row r="1421" spans="5:12" ht="16" x14ac:dyDescent="0.2">
      <c r="E1421" s="30" t="s">
        <v>76</v>
      </c>
      <c r="H1421" s="38" t="str">
        <f t="shared" si="69"/>
        <v/>
      </c>
      <c r="I1421" s="34"/>
      <c r="J1421" s="34"/>
      <c r="K1421" s="40" t="str">
        <f t="shared" si="68"/>
        <v/>
      </c>
      <c r="L1421" s="41" t="str">
        <f t="shared" si="70"/>
        <v/>
      </c>
    </row>
    <row r="1422" spans="5:12" ht="16" x14ac:dyDescent="0.2">
      <c r="E1422" s="30" t="s">
        <v>76</v>
      </c>
      <c r="H1422" s="38" t="str">
        <f t="shared" si="69"/>
        <v/>
      </c>
      <c r="I1422" s="34"/>
      <c r="J1422" s="34"/>
      <c r="K1422" s="40" t="str">
        <f t="shared" si="68"/>
        <v/>
      </c>
      <c r="L1422" s="41" t="str">
        <f t="shared" si="70"/>
        <v/>
      </c>
    </row>
    <row r="1423" spans="5:12" ht="16" x14ac:dyDescent="0.2">
      <c r="E1423" s="30" t="s">
        <v>76</v>
      </c>
      <c r="H1423" s="38" t="str">
        <f t="shared" si="69"/>
        <v/>
      </c>
      <c r="I1423" s="34"/>
      <c r="J1423" s="34"/>
      <c r="K1423" s="40" t="str">
        <f t="shared" si="68"/>
        <v/>
      </c>
      <c r="L1423" s="41" t="str">
        <f t="shared" si="70"/>
        <v/>
      </c>
    </row>
    <row r="1424" spans="5:12" ht="16" x14ac:dyDescent="0.2">
      <c r="E1424" s="30" t="s">
        <v>76</v>
      </c>
      <c r="H1424" s="38" t="str">
        <f t="shared" si="69"/>
        <v/>
      </c>
      <c r="I1424" s="34"/>
      <c r="J1424" s="34"/>
      <c r="K1424" s="40" t="str">
        <f t="shared" ref="K1424:K1487" si="71">IF(OR(E1424="",I1424="",J1424=""),"",IF(E1424="cuanto más pequeño mejor",I1424/J1424,J1424/I1424))</f>
        <v/>
      </c>
      <c r="L1424" s="41" t="str">
        <f t="shared" si="70"/>
        <v/>
      </c>
    </row>
    <row r="1425" spans="5:12" ht="16" x14ac:dyDescent="0.2">
      <c r="E1425" s="30" t="s">
        <v>76</v>
      </c>
      <c r="H1425" s="38" t="str">
        <f t="shared" si="69"/>
        <v/>
      </c>
      <c r="I1425" s="34"/>
      <c r="J1425" s="34"/>
      <c r="K1425" s="40" t="str">
        <f t="shared" si="71"/>
        <v/>
      </c>
      <c r="L1425" s="41" t="str">
        <f t="shared" si="70"/>
        <v/>
      </c>
    </row>
    <row r="1426" spans="5:12" ht="16" x14ac:dyDescent="0.2">
      <c r="E1426" s="30" t="s">
        <v>76</v>
      </c>
      <c r="H1426" s="38" t="str">
        <f t="shared" si="69"/>
        <v/>
      </c>
      <c r="I1426" s="34"/>
      <c r="J1426" s="34"/>
      <c r="K1426" s="40" t="str">
        <f t="shared" si="71"/>
        <v/>
      </c>
      <c r="L1426" s="41" t="str">
        <f t="shared" si="70"/>
        <v/>
      </c>
    </row>
    <row r="1427" spans="5:12" ht="16" x14ac:dyDescent="0.2">
      <c r="E1427" s="30" t="s">
        <v>76</v>
      </c>
      <c r="H1427" s="38" t="str">
        <f t="shared" si="69"/>
        <v/>
      </c>
      <c r="I1427" s="34"/>
      <c r="J1427" s="34"/>
      <c r="K1427" s="40" t="str">
        <f t="shared" si="71"/>
        <v/>
      </c>
      <c r="L1427" s="41" t="str">
        <f t="shared" si="70"/>
        <v/>
      </c>
    </row>
    <row r="1428" spans="5:12" ht="16" x14ac:dyDescent="0.2">
      <c r="E1428" s="30" t="s">
        <v>76</v>
      </c>
      <c r="H1428" s="38" t="str">
        <f t="shared" si="69"/>
        <v/>
      </c>
      <c r="I1428" s="34"/>
      <c r="J1428" s="34"/>
      <c r="K1428" s="40" t="str">
        <f t="shared" si="71"/>
        <v/>
      </c>
      <c r="L1428" s="41" t="str">
        <f t="shared" si="70"/>
        <v/>
      </c>
    </row>
    <row r="1429" spans="5:12" ht="16" x14ac:dyDescent="0.2">
      <c r="E1429" s="30" t="s">
        <v>76</v>
      </c>
      <c r="H1429" s="38" t="str">
        <f t="shared" si="69"/>
        <v/>
      </c>
      <c r="I1429" s="34"/>
      <c r="J1429" s="34"/>
      <c r="K1429" s="40" t="str">
        <f t="shared" si="71"/>
        <v/>
      </c>
      <c r="L1429" s="41" t="str">
        <f t="shared" si="70"/>
        <v/>
      </c>
    </row>
    <row r="1430" spans="5:12" ht="16" x14ac:dyDescent="0.2">
      <c r="E1430" s="30" t="s">
        <v>76</v>
      </c>
      <c r="H1430" s="38" t="str">
        <f t="shared" si="69"/>
        <v/>
      </c>
      <c r="I1430" s="34"/>
      <c r="J1430" s="34"/>
      <c r="K1430" s="40" t="str">
        <f t="shared" si="71"/>
        <v/>
      </c>
      <c r="L1430" s="41" t="str">
        <f t="shared" si="70"/>
        <v/>
      </c>
    </row>
    <row r="1431" spans="5:12" ht="16" x14ac:dyDescent="0.2">
      <c r="E1431" s="30" t="s">
        <v>76</v>
      </c>
      <c r="H1431" s="38" t="str">
        <f t="shared" si="69"/>
        <v/>
      </c>
      <c r="I1431" s="34"/>
      <c r="J1431" s="34"/>
      <c r="K1431" s="40" t="str">
        <f t="shared" si="71"/>
        <v/>
      </c>
      <c r="L1431" s="41" t="str">
        <f t="shared" si="70"/>
        <v/>
      </c>
    </row>
    <row r="1432" spans="5:12" ht="16" x14ac:dyDescent="0.2">
      <c r="E1432" s="30" t="s">
        <v>76</v>
      </c>
      <c r="H1432" s="38" t="str">
        <f t="shared" si="69"/>
        <v/>
      </c>
      <c r="I1432" s="34"/>
      <c r="J1432" s="34"/>
      <c r="K1432" s="40" t="str">
        <f t="shared" si="71"/>
        <v/>
      </c>
      <c r="L1432" s="41" t="str">
        <f t="shared" si="70"/>
        <v/>
      </c>
    </row>
    <row r="1433" spans="5:12" ht="16" x14ac:dyDescent="0.2">
      <c r="E1433" s="30" t="s">
        <v>76</v>
      </c>
      <c r="H1433" s="38" t="str">
        <f t="shared" si="69"/>
        <v/>
      </c>
      <c r="I1433" s="34"/>
      <c r="J1433" s="34"/>
      <c r="K1433" s="40" t="str">
        <f t="shared" si="71"/>
        <v/>
      </c>
      <c r="L1433" s="41" t="str">
        <f t="shared" si="70"/>
        <v/>
      </c>
    </row>
    <row r="1434" spans="5:12" ht="16" x14ac:dyDescent="0.2">
      <c r="E1434" s="30" t="s">
        <v>76</v>
      </c>
      <c r="H1434" s="38" t="str">
        <f t="shared" si="69"/>
        <v/>
      </c>
      <c r="I1434" s="34"/>
      <c r="J1434" s="34"/>
      <c r="K1434" s="40" t="str">
        <f t="shared" si="71"/>
        <v/>
      </c>
      <c r="L1434" s="41" t="str">
        <f t="shared" si="70"/>
        <v/>
      </c>
    </row>
    <row r="1435" spans="5:12" ht="16" x14ac:dyDescent="0.2">
      <c r="E1435" s="30" t="s">
        <v>76</v>
      </c>
      <c r="H1435" s="38" t="str">
        <f t="shared" si="69"/>
        <v/>
      </c>
      <c r="I1435" s="34"/>
      <c r="J1435" s="34"/>
      <c r="K1435" s="40" t="str">
        <f t="shared" si="71"/>
        <v/>
      </c>
      <c r="L1435" s="41" t="str">
        <f t="shared" si="70"/>
        <v/>
      </c>
    </row>
    <row r="1436" spans="5:12" ht="16" x14ac:dyDescent="0.2">
      <c r="E1436" s="30" t="s">
        <v>76</v>
      </c>
      <c r="H1436" s="38" t="str">
        <f t="shared" si="69"/>
        <v/>
      </c>
      <c r="I1436" s="34"/>
      <c r="J1436" s="34"/>
      <c r="K1436" s="40" t="str">
        <f t="shared" si="71"/>
        <v/>
      </c>
      <c r="L1436" s="41" t="str">
        <f t="shared" si="70"/>
        <v/>
      </c>
    </row>
    <row r="1437" spans="5:12" ht="16" x14ac:dyDescent="0.2">
      <c r="E1437" s="30" t="s">
        <v>76</v>
      </c>
      <c r="H1437" s="38" t="str">
        <f t="shared" si="69"/>
        <v/>
      </c>
      <c r="I1437" s="34"/>
      <c r="J1437" s="34"/>
      <c r="K1437" s="40" t="str">
        <f t="shared" si="71"/>
        <v/>
      </c>
      <c r="L1437" s="41" t="str">
        <f t="shared" si="70"/>
        <v/>
      </c>
    </row>
    <row r="1438" spans="5:12" ht="16" x14ac:dyDescent="0.2">
      <c r="E1438" s="30" t="s">
        <v>76</v>
      </c>
      <c r="H1438" s="38" t="str">
        <f t="shared" si="69"/>
        <v/>
      </c>
      <c r="I1438" s="34"/>
      <c r="J1438" s="34"/>
      <c r="K1438" s="40" t="str">
        <f t="shared" si="71"/>
        <v/>
      </c>
      <c r="L1438" s="41" t="str">
        <f t="shared" si="70"/>
        <v/>
      </c>
    </row>
    <row r="1439" spans="5:12" ht="16" x14ac:dyDescent="0.2">
      <c r="E1439" s="30" t="s">
        <v>76</v>
      </c>
      <c r="H1439" s="38" t="str">
        <f t="shared" si="69"/>
        <v/>
      </c>
      <c r="I1439" s="34"/>
      <c r="J1439" s="34"/>
      <c r="K1439" s="40" t="str">
        <f t="shared" si="71"/>
        <v/>
      </c>
      <c r="L1439" s="41" t="str">
        <f t="shared" si="70"/>
        <v/>
      </c>
    </row>
    <row r="1440" spans="5:12" ht="16" x14ac:dyDescent="0.2">
      <c r="E1440" s="30" t="s">
        <v>76</v>
      </c>
      <c r="H1440" s="38" t="str">
        <f t="shared" si="69"/>
        <v/>
      </c>
      <c r="I1440" s="34"/>
      <c r="J1440" s="34"/>
      <c r="K1440" s="40" t="str">
        <f t="shared" si="71"/>
        <v/>
      </c>
      <c r="L1440" s="41" t="str">
        <f t="shared" si="70"/>
        <v/>
      </c>
    </row>
    <row r="1441" spans="5:12" ht="16" x14ac:dyDescent="0.2">
      <c r="E1441" s="30" t="s">
        <v>76</v>
      </c>
      <c r="H1441" s="38" t="str">
        <f t="shared" si="69"/>
        <v/>
      </c>
      <c r="I1441" s="34"/>
      <c r="J1441" s="34"/>
      <c r="K1441" s="40" t="str">
        <f t="shared" si="71"/>
        <v/>
      </c>
      <c r="L1441" s="41" t="str">
        <f t="shared" si="70"/>
        <v/>
      </c>
    </row>
    <row r="1442" spans="5:12" ht="16" x14ac:dyDescent="0.2">
      <c r="E1442" s="30" t="s">
        <v>76</v>
      </c>
      <c r="H1442" s="38" t="str">
        <f t="shared" si="69"/>
        <v/>
      </c>
      <c r="I1442" s="34"/>
      <c r="J1442" s="34"/>
      <c r="K1442" s="40" t="str">
        <f t="shared" si="71"/>
        <v/>
      </c>
      <c r="L1442" s="41" t="str">
        <f t="shared" si="70"/>
        <v/>
      </c>
    </row>
    <row r="1443" spans="5:12" ht="16" x14ac:dyDescent="0.2">
      <c r="E1443" s="30" t="s">
        <v>76</v>
      </c>
      <c r="H1443" s="38" t="str">
        <f t="shared" si="69"/>
        <v/>
      </c>
      <c r="I1443" s="34"/>
      <c r="J1443" s="34"/>
      <c r="K1443" s="40" t="str">
        <f t="shared" si="71"/>
        <v/>
      </c>
      <c r="L1443" s="41" t="str">
        <f t="shared" si="70"/>
        <v/>
      </c>
    </row>
    <row r="1444" spans="5:12" ht="16" x14ac:dyDescent="0.2">
      <c r="E1444" s="30" t="s">
        <v>76</v>
      </c>
      <c r="H1444" s="38" t="str">
        <f t="shared" si="69"/>
        <v/>
      </c>
      <c r="I1444" s="34"/>
      <c r="J1444" s="34"/>
      <c r="K1444" s="40" t="str">
        <f t="shared" si="71"/>
        <v/>
      </c>
      <c r="L1444" s="41" t="str">
        <f t="shared" si="70"/>
        <v/>
      </c>
    </row>
    <row r="1445" spans="5:12" ht="16" x14ac:dyDescent="0.2">
      <c r="E1445" s="30" t="s">
        <v>76</v>
      </c>
      <c r="H1445" s="38" t="str">
        <f t="shared" si="69"/>
        <v/>
      </c>
      <c r="I1445" s="34"/>
      <c r="J1445" s="34"/>
      <c r="K1445" s="40" t="str">
        <f t="shared" si="71"/>
        <v/>
      </c>
      <c r="L1445" s="41" t="str">
        <f t="shared" si="70"/>
        <v/>
      </c>
    </row>
    <row r="1446" spans="5:12" ht="16" x14ac:dyDescent="0.2">
      <c r="E1446" s="30" t="s">
        <v>76</v>
      </c>
      <c r="H1446" s="38" t="str">
        <f t="shared" si="69"/>
        <v/>
      </c>
      <c r="I1446" s="34"/>
      <c r="J1446" s="34"/>
      <c r="K1446" s="40" t="str">
        <f t="shared" si="71"/>
        <v/>
      </c>
      <c r="L1446" s="41" t="str">
        <f t="shared" si="70"/>
        <v/>
      </c>
    </row>
    <row r="1447" spans="5:12" ht="16" x14ac:dyDescent="0.2">
      <c r="E1447" s="30" t="s">
        <v>76</v>
      </c>
      <c r="H1447" s="38" t="str">
        <f t="shared" si="69"/>
        <v/>
      </c>
      <c r="I1447" s="34"/>
      <c r="J1447" s="34"/>
      <c r="K1447" s="40" t="str">
        <f t="shared" si="71"/>
        <v/>
      </c>
      <c r="L1447" s="41" t="str">
        <f t="shared" si="70"/>
        <v/>
      </c>
    </row>
    <row r="1448" spans="5:12" ht="16" x14ac:dyDescent="0.2">
      <c r="E1448" s="30" t="s">
        <v>76</v>
      </c>
      <c r="H1448" s="38" t="str">
        <f t="shared" si="69"/>
        <v/>
      </c>
      <c r="I1448" s="34"/>
      <c r="J1448" s="34"/>
      <c r="K1448" s="40" t="str">
        <f t="shared" si="71"/>
        <v/>
      </c>
      <c r="L1448" s="41" t="str">
        <f t="shared" si="70"/>
        <v/>
      </c>
    </row>
    <row r="1449" spans="5:12" ht="16" x14ac:dyDescent="0.2">
      <c r="E1449" s="30" t="s">
        <v>76</v>
      </c>
      <c r="H1449" s="38" t="str">
        <f t="shared" si="69"/>
        <v/>
      </c>
      <c r="I1449" s="34"/>
      <c r="J1449" s="34"/>
      <c r="K1449" s="40" t="str">
        <f t="shared" si="71"/>
        <v/>
      </c>
      <c r="L1449" s="41" t="str">
        <f t="shared" si="70"/>
        <v/>
      </c>
    </row>
    <row r="1450" spans="5:12" ht="16" x14ac:dyDescent="0.2">
      <c r="E1450" s="30" t="s">
        <v>76</v>
      </c>
      <c r="H1450" s="38" t="str">
        <f t="shared" si="69"/>
        <v/>
      </c>
      <c r="I1450" s="34"/>
      <c r="J1450" s="34"/>
      <c r="K1450" s="40" t="str">
        <f t="shared" si="71"/>
        <v/>
      </c>
      <c r="L1450" s="41" t="str">
        <f t="shared" si="70"/>
        <v/>
      </c>
    </row>
    <row r="1451" spans="5:12" ht="16" x14ac:dyDescent="0.2">
      <c r="E1451" s="30" t="s">
        <v>76</v>
      </c>
      <c r="H1451" s="38" t="str">
        <f t="shared" si="69"/>
        <v/>
      </c>
      <c r="I1451" s="34"/>
      <c r="J1451" s="34"/>
      <c r="K1451" s="40" t="str">
        <f t="shared" si="71"/>
        <v/>
      </c>
      <c r="L1451" s="41" t="str">
        <f t="shared" si="70"/>
        <v/>
      </c>
    </row>
    <row r="1452" spans="5:12" ht="16" x14ac:dyDescent="0.2">
      <c r="E1452" s="30" t="s">
        <v>76</v>
      </c>
      <c r="H1452" s="38" t="str">
        <f t="shared" si="69"/>
        <v/>
      </c>
      <c r="I1452" s="34"/>
      <c r="J1452" s="34"/>
      <c r="K1452" s="40" t="str">
        <f t="shared" si="71"/>
        <v/>
      </c>
      <c r="L1452" s="41" t="str">
        <f t="shared" si="70"/>
        <v/>
      </c>
    </row>
    <row r="1453" spans="5:12" ht="16" x14ac:dyDescent="0.2">
      <c r="E1453" s="30" t="s">
        <v>76</v>
      </c>
      <c r="H1453" s="38" t="str">
        <f t="shared" si="69"/>
        <v/>
      </c>
      <c r="I1453" s="34"/>
      <c r="J1453" s="34"/>
      <c r="K1453" s="40" t="str">
        <f t="shared" si="71"/>
        <v/>
      </c>
      <c r="L1453" s="41" t="str">
        <f t="shared" si="70"/>
        <v/>
      </c>
    </row>
    <row r="1454" spans="5:12" ht="16" x14ac:dyDescent="0.2">
      <c r="E1454" s="30" t="s">
        <v>76</v>
      </c>
      <c r="H1454" s="38" t="str">
        <f t="shared" si="69"/>
        <v/>
      </c>
      <c r="I1454" s="34"/>
      <c r="J1454" s="34"/>
      <c r="K1454" s="40" t="str">
        <f t="shared" si="71"/>
        <v/>
      </c>
      <c r="L1454" s="41" t="str">
        <f t="shared" si="70"/>
        <v/>
      </c>
    </row>
    <row r="1455" spans="5:12" ht="16" x14ac:dyDescent="0.2">
      <c r="E1455" s="30" t="s">
        <v>76</v>
      </c>
      <c r="H1455" s="38" t="str">
        <f t="shared" si="69"/>
        <v/>
      </c>
      <c r="I1455" s="34"/>
      <c r="J1455" s="34"/>
      <c r="K1455" s="40" t="str">
        <f t="shared" si="71"/>
        <v/>
      </c>
      <c r="L1455" s="41" t="str">
        <f t="shared" si="70"/>
        <v/>
      </c>
    </row>
    <row r="1456" spans="5:12" ht="16" x14ac:dyDescent="0.2">
      <c r="E1456" s="30" t="s">
        <v>76</v>
      </c>
      <c r="H1456" s="38" t="str">
        <f t="shared" si="69"/>
        <v/>
      </c>
      <c r="I1456" s="34"/>
      <c r="J1456" s="34"/>
      <c r="K1456" s="40" t="str">
        <f t="shared" si="71"/>
        <v/>
      </c>
      <c r="L1456" s="41" t="str">
        <f t="shared" si="70"/>
        <v/>
      </c>
    </row>
    <row r="1457" spans="5:12" ht="16" x14ac:dyDescent="0.2">
      <c r="E1457" s="30" t="s">
        <v>76</v>
      </c>
      <c r="H1457" s="38" t="str">
        <f t="shared" si="69"/>
        <v/>
      </c>
      <c r="I1457" s="34"/>
      <c r="J1457" s="34"/>
      <c r="K1457" s="40" t="str">
        <f t="shared" si="71"/>
        <v/>
      </c>
      <c r="L1457" s="41" t="str">
        <f t="shared" si="70"/>
        <v/>
      </c>
    </row>
    <row r="1458" spans="5:12" ht="16" x14ac:dyDescent="0.2">
      <c r="E1458" s="30" t="s">
        <v>76</v>
      </c>
      <c r="H1458" s="38" t="str">
        <f t="shared" si="69"/>
        <v/>
      </c>
      <c r="I1458" s="34"/>
      <c r="J1458" s="34"/>
      <c r="K1458" s="40" t="str">
        <f t="shared" si="71"/>
        <v/>
      </c>
      <c r="L1458" s="41" t="str">
        <f t="shared" si="70"/>
        <v/>
      </c>
    </row>
    <row r="1459" spans="5:12" ht="16" x14ac:dyDescent="0.2">
      <c r="E1459" s="30" t="s">
        <v>76</v>
      </c>
      <c r="H1459" s="38" t="str">
        <f t="shared" si="69"/>
        <v/>
      </c>
      <c r="I1459" s="34"/>
      <c r="J1459" s="34"/>
      <c r="K1459" s="40" t="str">
        <f t="shared" si="71"/>
        <v/>
      </c>
      <c r="L1459" s="41" t="str">
        <f t="shared" si="70"/>
        <v/>
      </c>
    </row>
    <row r="1460" spans="5:12" ht="16" x14ac:dyDescent="0.2">
      <c r="E1460" s="30" t="s">
        <v>76</v>
      </c>
      <c r="H1460" s="38" t="str">
        <f t="shared" si="69"/>
        <v/>
      </c>
      <c r="I1460" s="34"/>
      <c r="J1460" s="34"/>
      <c r="K1460" s="40" t="str">
        <f t="shared" si="71"/>
        <v/>
      </c>
      <c r="L1460" s="41" t="str">
        <f t="shared" si="70"/>
        <v/>
      </c>
    </row>
    <row r="1461" spans="5:12" ht="16" x14ac:dyDescent="0.2">
      <c r="E1461" s="30" t="s">
        <v>76</v>
      </c>
      <c r="H1461" s="38" t="str">
        <f t="shared" si="69"/>
        <v/>
      </c>
      <c r="I1461" s="34"/>
      <c r="J1461" s="34"/>
      <c r="K1461" s="40" t="str">
        <f t="shared" si="71"/>
        <v/>
      </c>
      <c r="L1461" s="41" t="str">
        <f t="shared" si="70"/>
        <v/>
      </c>
    </row>
    <row r="1462" spans="5:12" ht="16" x14ac:dyDescent="0.2">
      <c r="E1462" s="30" t="s">
        <v>76</v>
      </c>
      <c r="H1462" s="38" t="str">
        <f t="shared" si="69"/>
        <v/>
      </c>
      <c r="I1462" s="34"/>
      <c r="J1462" s="34"/>
      <c r="K1462" s="40" t="str">
        <f t="shared" si="71"/>
        <v/>
      </c>
      <c r="L1462" s="41" t="str">
        <f t="shared" si="70"/>
        <v/>
      </c>
    </row>
    <row r="1463" spans="5:12" ht="16" x14ac:dyDescent="0.2">
      <c r="E1463" s="30" t="s">
        <v>76</v>
      </c>
      <c r="H1463" s="38" t="str">
        <f t="shared" si="69"/>
        <v/>
      </c>
      <c r="I1463" s="34"/>
      <c r="J1463" s="34"/>
      <c r="K1463" s="40" t="str">
        <f t="shared" si="71"/>
        <v/>
      </c>
      <c r="L1463" s="41" t="str">
        <f t="shared" si="70"/>
        <v/>
      </c>
    </row>
    <row r="1464" spans="5:12" ht="16" x14ac:dyDescent="0.2">
      <c r="E1464" s="30" t="s">
        <v>76</v>
      </c>
      <c r="H1464" s="38" t="str">
        <f t="shared" si="69"/>
        <v/>
      </c>
      <c r="I1464" s="34"/>
      <c r="J1464" s="34"/>
      <c r="K1464" s="40" t="str">
        <f t="shared" si="71"/>
        <v/>
      </c>
      <c r="L1464" s="41" t="str">
        <f t="shared" si="70"/>
        <v/>
      </c>
    </row>
    <row r="1465" spans="5:12" ht="16" x14ac:dyDescent="0.2">
      <c r="E1465" s="30" t="s">
        <v>76</v>
      </c>
      <c r="H1465" s="38" t="str">
        <f t="shared" si="69"/>
        <v/>
      </c>
      <c r="I1465" s="34"/>
      <c r="J1465" s="34"/>
      <c r="K1465" s="40" t="str">
        <f t="shared" si="71"/>
        <v/>
      </c>
      <c r="L1465" s="41" t="str">
        <f t="shared" si="70"/>
        <v/>
      </c>
    </row>
    <row r="1466" spans="5:12" ht="16" x14ac:dyDescent="0.2">
      <c r="E1466" s="30" t="s">
        <v>76</v>
      </c>
      <c r="H1466" s="38" t="str">
        <f t="shared" si="69"/>
        <v/>
      </c>
      <c r="I1466" s="34"/>
      <c r="J1466" s="34"/>
      <c r="K1466" s="40" t="str">
        <f t="shared" si="71"/>
        <v/>
      </c>
      <c r="L1466" s="41" t="str">
        <f t="shared" si="70"/>
        <v/>
      </c>
    </row>
    <row r="1467" spans="5:12" ht="16" x14ac:dyDescent="0.2">
      <c r="E1467" s="30" t="s">
        <v>76</v>
      </c>
      <c r="H1467" s="38" t="str">
        <f t="shared" si="69"/>
        <v/>
      </c>
      <c r="I1467" s="34"/>
      <c r="J1467" s="34"/>
      <c r="K1467" s="40" t="str">
        <f t="shared" si="71"/>
        <v/>
      </c>
      <c r="L1467" s="41" t="str">
        <f t="shared" si="70"/>
        <v/>
      </c>
    </row>
    <row r="1468" spans="5:12" ht="16" x14ac:dyDescent="0.2">
      <c r="E1468" s="30" t="s">
        <v>76</v>
      </c>
      <c r="H1468" s="38" t="str">
        <f t="shared" si="69"/>
        <v/>
      </c>
      <c r="I1468" s="34"/>
      <c r="J1468" s="34"/>
      <c r="K1468" s="40" t="str">
        <f t="shared" si="71"/>
        <v/>
      </c>
      <c r="L1468" s="41" t="str">
        <f t="shared" si="70"/>
        <v/>
      </c>
    </row>
    <row r="1469" spans="5:12" ht="16" x14ac:dyDescent="0.2">
      <c r="E1469" s="30" t="s">
        <v>76</v>
      </c>
      <c r="H1469" s="38" t="str">
        <f t="shared" si="69"/>
        <v/>
      </c>
      <c r="I1469" s="34"/>
      <c r="J1469" s="34"/>
      <c r="K1469" s="40" t="str">
        <f t="shared" si="71"/>
        <v/>
      </c>
      <c r="L1469" s="41" t="str">
        <f t="shared" si="70"/>
        <v/>
      </c>
    </row>
    <row r="1470" spans="5:12" ht="16" x14ac:dyDescent="0.2">
      <c r="E1470" s="30" t="s">
        <v>76</v>
      </c>
      <c r="H1470" s="38" t="str">
        <f t="shared" si="69"/>
        <v/>
      </c>
      <c r="I1470" s="34"/>
      <c r="J1470" s="34"/>
      <c r="K1470" s="40" t="str">
        <f t="shared" si="71"/>
        <v/>
      </c>
      <c r="L1470" s="41" t="str">
        <f t="shared" si="70"/>
        <v/>
      </c>
    </row>
    <row r="1471" spans="5:12" ht="16" x14ac:dyDescent="0.2">
      <c r="E1471" s="30" t="s">
        <v>76</v>
      </c>
      <c r="H1471" s="38" t="str">
        <f t="shared" si="69"/>
        <v/>
      </c>
      <c r="I1471" s="34"/>
      <c r="J1471" s="34"/>
      <c r="K1471" s="40" t="str">
        <f t="shared" si="71"/>
        <v/>
      </c>
      <c r="L1471" s="41" t="str">
        <f t="shared" si="70"/>
        <v/>
      </c>
    </row>
    <row r="1472" spans="5:12" ht="16" x14ac:dyDescent="0.2">
      <c r="E1472" s="30" t="s">
        <v>76</v>
      </c>
      <c r="H1472" s="38" t="str">
        <f t="shared" si="69"/>
        <v/>
      </c>
      <c r="I1472" s="34"/>
      <c r="J1472" s="34"/>
      <c r="K1472" s="40" t="str">
        <f t="shared" si="71"/>
        <v/>
      </c>
      <c r="L1472" s="41" t="str">
        <f t="shared" si="70"/>
        <v/>
      </c>
    </row>
    <row r="1473" spans="5:12" ht="16" x14ac:dyDescent="0.2">
      <c r="E1473" s="30" t="s">
        <v>76</v>
      </c>
      <c r="H1473" s="38" t="str">
        <f t="shared" si="69"/>
        <v/>
      </c>
      <c r="I1473" s="34"/>
      <c r="J1473" s="34"/>
      <c r="K1473" s="40" t="str">
        <f t="shared" si="71"/>
        <v/>
      </c>
      <c r="L1473" s="41" t="str">
        <f t="shared" si="70"/>
        <v/>
      </c>
    </row>
    <row r="1474" spans="5:12" ht="16" x14ac:dyDescent="0.2">
      <c r="E1474" s="30" t="s">
        <v>76</v>
      </c>
      <c r="H1474" s="38" t="str">
        <f t="shared" si="69"/>
        <v/>
      </c>
      <c r="I1474" s="34"/>
      <c r="J1474" s="34"/>
      <c r="K1474" s="40" t="str">
        <f t="shared" si="71"/>
        <v/>
      </c>
      <c r="L1474" s="41" t="str">
        <f t="shared" si="70"/>
        <v/>
      </c>
    </row>
    <row r="1475" spans="5:12" ht="16" x14ac:dyDescent="0.2">
      <c r="E1475" s="30" t="s">
        <v>76</v>
      </c>
      <c r="H1475" s="38" t="str">
        <f t="shared" si="69"/>
        <v/>
      </c>
      <c r="I1475" s="34"/>
      <c r="J1475" s="34"/>
      <c r="K1475" s="40" t="str">
        <f t="shared" si="71"/>
        <v/>
      </c>
      <c r="L1475" s="41" t="str">
        <f t="shared" si="70"/>
        <v/>
      </c>
    </row>
    <row r="1476" spans="5:12" ht="16" x14ac:dyDescent="0.2">
      <c r="E1476" s="30" t="s">
        <v>76</v>
      </c>
      <c r="H1476" s="38" t="str">
        <f t="shared" si="69"/>
        <v/>
      </c>
      <c r="I1476" s="34"/>
      <c r="J1476" s="34"/>
      <c r="K1476" s="40" t="str">
        <f t="shared" si="71"/>
        <v/>
      </c>
      <c r="L1476" s="41" t="str">
        <f t="shared" si="70"/>
        <v/>
      </c>
    </row>
    <row r="1477" spans="5:12" ht="16" x14ac:dyDescent="0.2">
      <c r="E1477" s="30" t="s">
        <v>76</v>
      </c>
      <c r="H1477" s="38" t="str">
        <f t="shared" si="69"/>
        <v/>
      </c>
      <c r="I1477" s="34"/>
      <c r="J1477" s="34"/>
      <c r="K1477" s="40" t="str">
        <f t="shared" si="71"/>
        <v/>
      </c>
      <c r="L1477" s="41" t="str">
        <f t="shared" si="70"/>
        <v/>
      </c>
    </row>
    <row r="1478" spans="5:12" ht="16" x14ac:dyDescent="0.2">
      <c r="E1478" s="30" t="s">
        <v>76</v>
      </c>
      <c r="H1478" s="38" t="str">
        <f t="shared" si="69"/>
        <v/>
      </c>
      <c r="I1478" s="34"/>
      <c r="J1478" s="34"/>
      <c r="K1478" s="40" t="str">
        <f t="shared" si="71"/>
        <v/>
      </c>
      <c r="L1478" s="41" t="str">
        <f t="shared" si="70"/>
        <v/>
      </c>
    </row>
    <row r="1479" spans="5:12" ht="16" x14ac:dyDescent="0.2">
      <c r="E1479" s="30" t="s">
        <v>76</v>
      </c>
      <c r="H1479" s="38" t="str">
        <f t="shared" ref="H1479:H1542" si="72">IF(OR(F1479="",G1479=""),"",G1479+(F1479*30))</f>
        <v/>
      </c>
      <c r="I1479" s="34"/>
      <c r="J1479" s="34"/>
      <c r="K1479" s="40" t="str">
        <f t="shared" si="71"/>
        <v/>
      </c>
      <c r="L1479" s="41" t="str">
        <f t="shared" ref="L1479:L1542" si="73">IF(K1479="","",IF(K1479&lt;1,"Debajo de la Meta",IF(K1479&gt;1,"Encima de la Meta","Meta Alcanzada")))</f>
        <v/>
      </c>
    </row>
    <row r="1480" spans="5:12" ht="16" x14ac:dyDescent="0.2">
      <c r="E1480" s="30" t="s">
        <v>76</v>
      </c>
      <c r="H1480" s="38" t="str">
        <f t="shared" si="72"/>
        <v/>
      </c>
      <c r="I1480" s="34"/>
      <c r="J1480" s="34"/>
      <c r="K1480" s="40" t="str">
        <f t="shared" si="71"/>
        <v/>
      </c>
      <c r="L1480" s="41" t="str">
        <f t="shared" si="73"/>
        <v/>
      </c>
    </row>
    <row r="1481" spans="5:12" ht="16" x14ac:dyDescent="0.2">
      <c r="E1481" s="30" t="s">
        <v>76</v>
      </c>
      <c r="H1481" s="38" t="str">
        <f t="shared" si="72"/>
        <v/>
      </c>
      <c r="I1481" s="34"/>
      <c r="J1481" s="34"/>
      <c r="K1481" s="40" t="str">
        <f t="shared" si="71"/>
        <v/>
      </c>
      <c r="L1481" s="41" t="str">
        <f t="shared" si="73"/>
        <v/>
      </c>
    </row>
    <row r="1482" spans="5:12" ht="16" x14ac:dyDescent="0.2">
      <c r="E1482" s="30" t="s">
        <v>76</v>
      </c>
      <c r="H1482" s="38" t="str">
        <f t="shared" si="72"/>
        <v/>
      </c>
      <c r="I1482" s="34"/>
      <c r="J1482" s="34"/>
      <c r="K1482" s="40" t="str">
        <f t="shared" si="71"/>
        <v/>
      </c>
      <c r="L1482" s="41" t="str">
        <f t="shared" si="73"/>
        <v/>
      </c>
    </row>
    <row r="1483" spans="5:12" ht="16" x14ac:dyDescent="0.2">
      <c r="E1483" s="30" t="s">
        <v>76</v>
      </c>
      <c r="H1483" s="38" t="str">
        <f t="shared" si="72"/>
        <v/>
      </c>
      <c r="I1483" s="34"/>
      <c r="J1483" s="34"/>
      <c r="K1483" s="40" t="str">
        <f t="shared" si="71"/>
        <v/>
      </c>
      <c r="L1483" s="41" t="str">
        <f t="shared" si="73"/>
        <v/>
      </c>
    </row>
    <row r="1484" spans="5:12" ht="16" x14ac:dyDescent="0.2">
      <c r="E1484" s="30" t="s">
        <v>76</v>
      </c>
      <c r="H1484" s="38" t="str">
        <f t="shared" si="72"/>
        <v/>
      </c>
      <c r="I1484" s="34"/>
      <c r="J1484" s="34"/>
      <c r="K1484" s="40" t="str">
        <f t="shared" si="71"/>
        <v/>
      </c>
      <c r="L1484" s="41" t="str">
        <f t="shared" si="73"/>
        <v/>
      </c>
    </row>
    <row r="1485" spans="5:12" ht="16" x14ac:dyDescent="0.2">
      <c r="E1485" s="30" t="s">
        <v>76</v>
      </c>
      <c r="H1485" s="38" t="str">
        <f t="shared" si="72"/>
        <v/>
      </c>
      <c r="I1485" s="34"/>
      <c r="J1485" s="34"/>
      <c r="K1485" s="40" t="str">
        <f t="shared" si="71"/>
        <v/>
      </c>
      <c r="L1485" s="41" t="str">
        <f t="shared" si="73"/>
        <v/>
      </c>
    </row>
    <row r="1486" spans="5:12" ht="16" x14ac:dyDescent="0.2">
      <c r="E1486" s="30" t="s">
        <v>76</v>
      </c>
      <c r="H1486" s="38" t="str">
        <f t="shared" si="72"/>
        <v/>
      </c>
      <c r="I1486" s="34"/>
      <c r="J1486" s="34"/>
      <c r="K1486" s="40" t="str">
        <f t="shared" si="71"/>
        <v/>
      </c>
      <c r="L1486" s="41" t="str">
        <f t="shared" si="73"/>
        <v/>
      </c>
    </row>
    <row r="1487" spans="5:12" ht="16" x14ac:dyDescent="0.2">
      <c r="E1487" s="30" t="s">
        <v>76</v>
      </c>
      <c r="H1487" s="38" t="str">
        <f t="shared" si="72"/>
        <v/>
      </c>
      <c r="I1487" s="34"/>
      <c r="J1487" s="34"/>
      <c r="K1487" s="40" t="str">
        <f t="shared" si="71"/>
        <v/>
      </c>
      <c r="L1487" s="41" t="str">
        <f t="shared" si="73"/>
        <v/>
      </c>
    </row>
    <row r="1488" spans="5:12" ht="16" x14ac:dyDescent="0.2">
      <c r="E1488" s="30" t="s">
        <v>76</v>
      </c>
      <c r="H1488" s="38" t="str">
        <f t="shared" si="72"/>
        <v/>
      </c>
      <c r="I1488" s="34"/>
      <c r="J1488" s="34"/>
      <c r="K1488" s="40" t="str">
        <f t="shared" ref="K1488:K1551" si="74">IF(OR(E1488="",I1488="",J1488=""),"",IF(E1488="cuanto más pequeño mejor",I1488/J1488,J1488/I1488))</f>
        <v/>
      </c>
      <c r="L1488" s="41" t="str">
        <f t="shared" si="73"/>
        <v/>
      </c>
    </row>
    <row r="1489" spans="5:12" ht="16" x14ac:dyDescent="0.2">
      <c r="E1489" s="30" t="s">
        <v>76</v>
      </c>
      <c r="H1489" s="38" t="str">
        <f t="shared" si="72"/>
        <v/>
      </c>
      <c r="I1489" s="34"/>
      <c r="J1489" s="34"/>
      <c r="K1489" s="40" t="str">
        <f t="shared" si="74"/>
        <v/>
      </c>
      <c r="L1489" s="41" t="str">
        <f t="shared" si="73"/>
        <v/>
      </c>
    </row>
    <row r="1490" spans="5:12" ht="16" x14ac:dyDescent="0.2">
      <c r="E1490" s="30" t="s">
        <v>76</v>
      </c>
      <c r="H1490" s="38" t="str">
        <f t="shared" si="72"/>
        <v/>
      </c>
      <c r="I1490" s="34"/>
      <c r="J1490" s="34"/>
      <c r="K1490" s="40" t="str">
        <f t="shared" si="74"/>
        <v/>
      </c>
      <c r="L1490" s="41" t="str">
        <f t="shared" si="73"/>
        <v/>
      </c>
    </row>
    <row r="1491" spans="5:12" ht="16" x14ac:dyDescent="0.2">
      <c r="E1491" s="30" t="s">
        <v>76</v>
      </c>
      <c r="H1491" s="38" t="str">
        <f t="shared" si="72"/>
        <v/>
      </c>
      <c r="I1491" s="34"/>
      <c r="J1491" s="34"/>
      <c r="K1491" s="40" t="str">
        <f t="shared" si="74"/>
        <v/>
      </c>
      <c r="L1491" s="41" t="str">
        <f t="shared" si="73"/>
        <v/>
      </c>
    </row>
    <row r="1492" spans="5:12" ht="16" x14ac:dyDescent="0.2">
      <c r="E1492" s="30" t="s">
        <v>76</v>
      </c>
      <c r="H1492" s="38" t="str">
        <f t="shared" si="72"/>
        <v/>
      </c>
      <c r="I1492" s="34"/>
      <c r="J1492" s="34"/>
      <c r="K1492" s="40" t="str">
        <f t="shared" si="74"/>
        <v/>
      </c>
      <c r="L1492" s="41" t="str">
        <f t="shared" si="73"/>
        <v/>
      </c>
    </row>
    <row r="1493" spans="5:12" ht="16" x14ac:dyDescent="0.2">
      <c r="E1493" s="30" t="s">
        <v>76</v>
      </c>
      <c r="H1493" s="38" t="str">
        <f t="shared" si="72"/>
        <v/>
      </c>
      <c r="I1493" s="34"/>
      <c r="J1493" s="34"/>
      <c r="K1493" s="40" t="str">
        <f t="shared" si="74"/>
        <v/>
      </c>
      <c r="L1493" s="41" t="str">
        <f t="shared" si="73"/>
        <v/>
      </c>
    </row>
    <row r="1494" spans="5:12" ht="16" x14ac:dyDescent="0.2">
      <c r="E1494" s="30" t="s">
        <v>76</v>
      </c>
      <c r="H1494" s="38" t="str">
        <f t="shared" si="72"/>
        <v/>
      </c>
      <c r="I1494" s="34"/>
      <c r="J1494" s="34"/>
      <c r="K1494" s="40" t="str">
        <f t="shared" si="74"/>
        <v/>
      </c>
      <c r="L1494" s="41" t="str">
        <f t="shared" si="73"/>
        <v/>
      </c>
    </row>
    <row r="1495" spans="5:12" ht="16" x14ac:dyDescent="0.2">
      <c r="E1495" s="30" t="s">
        <v>76</v>
      </c>
      <c r="H1495" s="38" t="str">
        <f t="shared" si="72"/>
        <v/>
      </c>
      <c r="I1495" s="34"/>
      <c r="J1495" s="34"/>
      <c r="K1495" s="40" t="str">
        <f t="shared" si="74"/>
        <v/>
      </c>
      <c r="L1495" s="41" t="str">
        <f t="shared" si="73"/>
        <v/>
      </c>
    </row>
    <row r="1496" spans="5:12" ht="16" x14ac:dyDescent="0.2">
      <c r="E1496" s="30" t="s">
        <v>76</v>
      </c>
      <c r="H1496" s="38" t="str">
        <f t="shared" si="72"/>
        <v/>
      </c>
      <c r="I1496" s="34"/>
      <c r="J1496" s="34"/>
      <c r="K1496" s="40" t="str">
        <f t="shared" si="74"/>
        <v/>
      </c>
      <c r="L1496" s="41" t="str">
        <f t="shared" si="73"/>
        <v/>
      </c>
    </row>
    <row r="1497" spans="5:12" ht="16" x14ac:dyDescent="0.2">
      <c r="E1497" s="30" t="s">
        <v>76</v>
      </c>
      <c r="H1497" s="38" t="str">
        <f t="shared" si="72"/>
        <v/>
      </c>
      <c r="I1497" s="34"/>
      <c r="J1497" s="34"/>
      <c r="K1497" s="40" t="str">
        <f t="shared" si="74"/>
        <v/>
      </c>
      <c r="L1497" s="41" t="str">
        <f t="shared" si="73"/>
        <v/>
      </c>
    </row>
    <row r="1498" spans="5:12" ht="16" x14ac:dyDescent="0.2">
      <c r="E1498" s="30" t="s">
        <v>76</v>
      </c>
      <c r="H1498" s="38" t="str">
        <f t="shared" si="72"/>
        <v/>
      </c>
      <c r="I1498" s="34"/>
      <c r="J1498" s="34"/>
      <c r="K1498" s="40" t="str">
        <f t="shared" si="74"/>
        <v/>
      </c>
      <c r="L1498" s="41" t="str">
        <f t="shared" si="73"/>
        <v/>
      </c>
    </row>
    <row r="1499" spans="5:12" ht="16" x14ac:dyDescent="0.2">
      <c r="E1499" s="30" t="s">
        <v>76</v>
      </c>
      <c r="H1499" s="38" t="str">
        <f t="shared" si="72"/>
        <v/>
      </c>
      <c r="I1499" s="34"/>
      <c r="J1499" s="34"/>
      <c r="K1499" s="40" t="str">
        <f t="shared" si="74"/>
        <v/>
      </c>
      <c r="L1499" s="41" t="str">
        <f t="shared" si="73"/>
        <v/>
      </c>
    </row>
    <row r="1500" spans="5:12" ht="16" x14ac:dyDescent="0.2">
      <c r="E1500" s="30" t="s">
        <v>76</v>
      </c>
      <c r="H1500" s="38" t="str">
        <f t="shared" si="72"/>
        <v/>
      </c>
      <c r="I1500" s="34"/>
      <c r="J1500" s="34"/>
      <c r="K1500" s="40" t="str">
        <f t="shared" si="74"/>
        <v/>
      </c>
      <c r="L1500" s="41" t="str">
        <f t="shared" si="73"/>
        <v/>
      </c>
    </row>
    <row r="1501" spans="5:12" ht="16" x14ac:dyDescent="0.2">
      <c r="E1501" s="30" t="s">
        <v>76</v>
      </c>
      <c r="H1501" s="38" t="str">
        <f t="shared" si="72"/>
        <v/>
      </c>
      <c r="I1501" s="34"/>
      <c r="J1501" s="34"/>
      <c r="K1501" s="40" t="str">
        <f t="shared" si="74"/>
        <v/>
      </c>
      <c r="L1501" s="41" t="str">
        <f t="shared" si="73"/>
        <v/>
      </c>
    </row>
    <row r="1502" spans="5:12" ht="16" x14ac:dyDescent="0.2">
      <c r="E1502" s="30" t="s">
        <v>76</v>
      </c>
      <c r="H1502" s="38" t="str">
        <f t="shared" si="72"/>
        <v/>
      </c>
      <c r="I1502" s="34"/>
      <c r="J1502" s="34"/>
      <c r="K1502" s="40" t="str">
        <f t="shared" si="74"/>
        <v/>
      </c>
      <c r="L1502" s="41" t="str">
        <f t="shared" si="73"/>
        <v/>
      </c>
    </row>
    <row r="1503" spans="5:12" ht="16" x14ac:dyDescent="0.2">
      <c r="E1503" s="30" t="s">
        <v>76</v>
      </c>
      <c r="H1503" s="38" t="str">
        <f t="shared" si="72"/>
        <v/>
      </c>
      <c r="I1503" s="34"/>
      <c r="J1503" s="34"/>
      <c r="K1503" s="40" t="str">
        <f t="shared" si="74"/>
        <v/>
      </c>
      <c r="L1503" s="41" t="str">
        <f t="shared" si="73"/>
        <v/>
      </c>
    </row>
    <row r="1504" spans="5:12" ht="16" x14ac:dyDescent="0.2">
      <c r="E1504" s="30" t="s">
        <v>76</v>
      </c>
      <c r="H1504" s="38" t="str">
        <f t="shared" si="72"/>
        <v/>
      </c>
      <c r="I1504" s="34"/>
      <c r="J1504" s="34"/>
      <c r="K1504" s="40" t="str">
        <f t="shared" si="74"/>
        <v/>
      </c>
      <c r="L1504" s="41" t="str">
        <f t="shared" si="73"/>
        <v/>
      </c>
    </row>
    <row r="1505" spans="5:12" ht="16" x14ac:dyDescent="0.2">
      <c r="E1505" s="30" t="s">
        <v>76</v>
      </c>
      <c r="H1505" s="38" t="str">
        <f t="shared" si="72"/>
        <v/>
      </c>
      <c r="I1505" s="34"/>
      <c r="J1505" s="34"/>
      <c r="K1505" s="40" t="str">
        <f t="shared" si="74"/>
        <v/>
      </c>
      <c r="L1505" s="41" t="str">
        <f t="shared" si="73"/>
        <v/>
      </c>
    </row>
    <row r="1506" spans="5:12" ht="16" x14ac:dyDescent="0.2">
      <c r="E1506" s="30" t="s">
        <v>76</v>
      </c>
      <c r="H1506" s="38" t="str">
        <f t="shared" si="72"/>
        <v/>
      </c>
      <c r="I1506" s="34"/>
      <c r="J1506" s="34"/>
      <c r="K1506" s="40" t="str">
        <f t="shared" si="74"/>
        <v/>
      </c>
      <c r="L1506" s="41" t="str">
        <f t="shared" si="73"/>
        <v/>
      </c>
    </row>
    <row r="1507" spans="5:12" ht="16" x14ac:dyDescent="0.2">
      <c r="E1507" s="30" t="s">
        <v>76</v>
      </c>
      <c r="H1507" s="38" t="str">
        <f t="shared" si="72"/>
        <v/>
      </c>
      <c r="I1507" s="34"/>
      <c r="J1507" s="34"/>
      <c r="K1507" s="40" t="str">
        <f t="shared" si="74"/>
        <v/>
      </c>
      <c r="L1507" s="41" t="str">
        <f t="shared" si="73"/>
        <v/>
      </c>
    </row>
    <row r="1508" spans="5:12" ht="16" x14ac:dyDescent="0.2">
      <c r="E1508" s="30" t="s">
        <v>76</v>
      </c>
      <c r="H1508" s="38" t="str">
        <f t="shared" si="72"/>
        <v/>
      </c>
      <c r="I1508" s="34"/>
      <c r="J1508" s="34"/>
      <c r="K1508" s="40" t="str">
        <f t="shared" si="74"/>
        <v/>
      </c>
      <c r="L1508" s="41" t="str">
        <f t="shared" si="73"/>
        <v/>
      </c>
    </row>
    <row r="1509" spans="5:12" ht="16" x14ac:dyDescent="0.2">
      <c r="E1509" s="30" t="s">
        <v>76</v>
      </c>
      <c r="H1509" s="38" t="str">
        <f t="shared" si="72"/>
        <v/>
      </c>
      <c r="I1509" s="34"/>
      <c r="J1509" s="34"/>
      <c r="K1509" s="40" t="str">
        <f t="shared" si="74"/>
        <v/>
      </c>
      <c r="L1509" s="41" t="str">
        <f t="shared" si="73"/>
        <v/>
      </c>
    </row>
    <row r="1510" spans="5:12" ht="16" x14ac:dyDescent="0.2">
      <c r="E1510" s="30" t="s">
        <v>76</v>
      </c>
      <c r="H1510" s="38" t="str">
        <f t="shared" si="72"/>
        <v/>
      </c>
      <c r="I1510" s="34"/>
      <c r="J1510" s="34"/>
      <c r="K1510" s="40" t="str">
        <f t="shared" si="74"/>
        <v/>
      </c>
      <c r="L1510" s="41" t="str">
        <f t="shared" si="73"/>
        <v/>
      </c>
    </row>
    <row r="1511" spans="5:12" ht="16" x14ac:dyDescent="0.2">
      <c r="E1511" s="30" t="s">
        <v>76</v>
      </c>
      <c r="H1511" s="38" t="str">
        <f t="shared" si="72"/>
        <v/>
      </c>
      <c r="I1511" s="34"/>
      <c r="J1511" s="34"/>
      <c r="K1511" s="40" t="str">
        <f t="shared" si="74"/>
        <v/>
      </c>
      <c r="L1511" s="41" t="str">
        <f t="shared" si="73"/>
        <v/>
      </c>
    </row>
    <row r="1512" spans="5:12" ht="16" x14ac:dyDescent="0.2">
      <c r="E1512" s="30" t="s">
        <v>76</v>
      </c>
      <c r="H1512" s="38" t="str">
        <f t="shared" si="72"/>
        <v/>
      </c>
      <c r="I1512" s="34"/>
      <c r="J1512" s="34"/>
      <c r="K1512" s="40" t="str">
        <f t="shared" si="74"/>
        <v/>
      </c>
      <c r="L1512" s="41" t="str">
        <f t="shared" si="73"/>
        <v/>
      </c>
    </row>
    <row r="1513" spans="5:12" ht="16" x14ac:dyDescent="0.2">
      <c r="E1513" s="30" t="s">
        <v>76</v>
      </c>
      <c r="H1513" s="38" t="str">
        <f t="shared" si="72"/>
        <v/>
      </c>
      <c r="I1513" s="34"/>
      <c r="J1513" s="34"/>
      <c r="K1513" s="40" t="str">
        <f t="shared" si="74"/>
        <v/>
      </c>
      <c r="L1513" s="41" t="str">
        <f t="shared" si="73"/>
        <v/>
      </c>
    </row>
    <row r="1514" spans="5:12" ht="16" x14ac:dyDescent="0.2">
      <c r="E1514" s="30" t="s">
        <v>76</v>
      </c>
      <c r="H1514" s="38" t="str">
        <f t="shared" si="72"/>
        <v/>
      </c>
      <c r="I1514" s="34"/>
      <c r="J1514" s="34"/>
      <c r="K1514" s="40" t="str">
        <f t="shared" si="74"/>
        <v/>
      </c>
      <c r="L1514" s="41" t="str">
        <f t="shared" si="73"/>
        <v/>
      </c>
    </row>
    <row r="1515" spans="5:12" ht="16" x14ac:dyDescent="0.2">
      <c r="E1515" s="30" t="s">
        <v>76</v>
      </c>
      <c r="H1515" s="38" t="str">
        <f t="shared" si="72"/>
        <v/>
      </c>
      <c r="I1515" s="34"/>
      <c r="J1515" s="34"/>
      <c r="K1515" s="40" t="str">
        <f t="shared" si="74"/>
        <v/>
      </c>
      <c r="L1515" s="41" t="str">
        <f t="shared" si="73"/>
        <v/>
      </c>
    </row>
    <row r="1516" spans="5:12" ht="16" x14ac:dyDescent="0.2">
      <c r="E1516" s="30" t="s">
        <v>76</v>
      </c>
      <c r="H1516" s="38" t="str">
        <f t="shared" si="72"/>
        <v/>
      </c>
      <c r="I1516" s="34"/>
      <c r="J1516" s="34"/>
      <c r="K1516" s="40" t="str">
        <f t="shared" si="74"/>
        <v/>
      </c>
      <c r="L1516" s="41" t="str">
        <f t="shared" si="73"/>
        <v/>
      </c>
    </row>
    <row r="1517" spans="5:12" ht="16" x14ac:dyDescent="0.2">
      <c r="E1517" s="30" t="s">
        <v>76</v>
      </c>
      <c r="H1517" s="38" t="str">
        <f t="shared" si="72"/>
        <v/>
      </c>
      <c r="I1517" s="34"/>
      <c r="J1517" s="34"/>
      <c r="K1517" s="40" t="str">
        <f t="shared" si="74"/>
        <v/>
      </c>
      <c r="L1517" s="41" t="str">
        <f t="shared" si="73"/>
        <v/>
      </c>
    </row>
    <row r="1518" spans="5:12" ht="16" x14ac:dyDescent="0.2">
      <c r="E1518" s="30" t="s">
        <v>76</v>
      </c>
      <c r="H1518" s="38" t="str">
        <f t="shared" si="72"/>
        <v/>
      </c>
      <c r="I1518" s="34"/>
      <c r="J1518" s="34"/>
      <c r="K1518" s="40" t="str">
        <f t="shared" si="74"/>
        <v/>
      </c>
      <c r="L1518" s="41" t="str">
        <f t="shared" si="73"/>
        <v/>
      </c>
    </row>
    <row r="1519" spans="5:12" ht="16" x14ac:dyDescent="0.2">
      <c r="E1519" s="30" t="s">
        <v>76</v>
      </c>
      <c r="H1519" s="38" t="str">
        <f t="shared" si="72"/>
        <v/>
      </c>
      <c r="I1519" s="34"/>
      <c r="J1519" s="34"/>
      <c r="K1519" s="40" t="str">
        <f t="shared" si="74"/>
        <v/>
      </c>
      <c r="L1519" s="41" t="str">
        <f t="shared" si="73"/>
        <v/>
      </c>
    </row>
    <row r="1520" spans="5:12" ht="16" x14ac:dyDescent="0.2">
      <c r="E1520" s="30" t="s">
        <v>76</v>
      </c>
      <c r="H1520" s="38" t="str">
        <f t="shared" si="72"/>
        <v/>
      </c>
      <c r="I1520" s="34"/>
      <c r="J1520" s="34"/>
      <c r="K1520" s="40" t="str">
        <f t="shared" si="74"/>
        <v/>
      </c>
      <c r="L1520" s="41" t="str">
        <f t="shared" si="73"/>
        <v/>
      </c>
    </row>
    <row r="1521" spans="5:12" ht="16" x14ac:dyDescent="0.2">
      <c r="E1521" s="30" t="s">
        <v>76</v>
      </c>
      <c r="H1521" s="38" t="str">
        <f t="shared" si="72"/>
        <v/>
      </c>
      <c r="I1521" s="34"/>
      <c r="J1521" s="34"/>
      <c r="K1521" s="40" t="str">
        <f t="shared" si="74"/>
        <v/>
      </c>
      <c r="L1521" s="41" t="str">
        <f t="shared" si="73"/>
        <v/>
      </c>
    </row>
    <row r="1522" spans="5:12" ht="16" x14ac:dyDescent="0.2">
      <c r="E1522" s="30" t="s">
        <v>76</v>
      </c>
      <c r="H1522" s="38" t="str">
        <f t="shared" si="72"/>
        <v/>
      </c>
      <c r="I1522" s="34"/>
      <c r="J1522" s="34"/>
      <c r="K1522" s="40" t="str">
        <f t="shared" si="74"/>
        <v/>
      </c>
      <c r="L1522" s="41" t="str">
        <f t="shared" si="73"/>
        <v/>
      </c>
    </row>
    <row r="1523" spans="5:12" ht="16" x14ac:dyDescent="0.2">
      <c r="E1523" s="30" t="s">
        <v>76</v>
      </c>
      <c r="H1523" s="38" t="str">
        <f t="shared" si="72"/>
        <v/>
      </c>
      <c r="I1523" s="34"/>
      <c r="J1523" s="34"/>
      <c r="K1523" s="40" t="str">
        <f t="shared" si="74"/>
        <v/>
      </c>
      <c r="L1523" s="41" t="str">
        <f t="shared" si="73"/>
        <v/>
      </c>
    </row>
    <row r="1524" spans="5:12" ht="16" x14ac:dyDescent="0.2">
      <c r="E1524" s="30" t="s">
        <v>76</v>
      </c>
      <c r="H1524" s="38" t="str">
        <f t="shared" si="72"/>
        <v/>
      </c>
      <c r="I1524" s="34"/>
      <c r="J1524" s="34"/>
      <c r="K1524" s="40" t="str">
        <f t="shared" si="74"/>
        <v/>
      </c>
      <c r="L1524" s="41" t="str">
        <f t="shared" si="73"/>
        <v/>
      </c>
    </row>
    <row r="1525" spans="5:12" ht="16" x14ac:dyDescent="0.2">
      <c r="E1525" s="30" t="s">
        <v>76</v>
      </c>
      <c r="H1525" s="38" t="str">
        <f t="shared" si="72"/>
        <v/>
      </c>
      <c r="I1525" s="34"/>
      <c r="J1525" s="34"/>
      <c r="K1525" s="40" t="str">
        <f t="shared" si="74"/>
        <v/>
      </c>
      <c r="L1525" s="41" t="str">
        <f t="shared" si="73"/>
        <v/>
      </c>
    </row>
    <row r="1526" spans="5:12" ht="16" x14ac:dyDescent="0.2">
      <c r="E1526" s="30" t="s">
        <v>76</v>
      </c>
      <c r="H1526" s="38" t="str">
        <f t="shared" si="72"/>
        <v/>
      </c>
      <c r="I1526" s="34"/>
      <c r="J1526" s="34"/>
      <c r="K1526" s="40" t="str">
        <f t="shared" si="74"/>
        <v/>
      </c>
      <c r="L1526" s="41" t="str">
        <f t="shared" si="73"/>
        <v/>
      </c>
    </row>
    <row r="1527" spans="5:12" ht="16" x14ac:dyDescent="0.2">
      <c r="E1527" s="30" t="s">
        <v>76</v>
      </c>
      <c r="H1527" s="38" t="str">
        <f t="shared" si="72"/>
        <v/>
      </c>
      <c r="I1527" s="34"/>
      <c r="J1527" s="34"/>
      <c r="K1527" s="40" t="str">
        <f t="shared" si="74"/>
        <v/>
      </c>
      <c r="L1527" s="41" t="str">
        <f t="shared" si="73"/>
        <v/>
      </c>
    </row>
    <row r="1528" spans="5:12" ht="16" x14ac:dyDescent="0.2">
      <c r="E1528" s="30" t="s">
        <v>76</v>
      </c>
      <c r="H1528" s="38" t="str">
        <f t="shared" si="72"/>
        <v/>
      </c>
      <c r="I1528" s="34"/>
      <c r="J1528" s="34"/>
      <c r="K1528" s="40" t="str">
        <f t="shared" si="74"/>
        <v/>
      </c>
      <c r="L1528" s="41" t="str">
        <f t="shared" si="73"/>
        <v/>
      </c>
    </row>
    <row r="1529" spans="5:12" ht="16" x14ac:dyDescent="0.2">
      <c r="E1529" s="30" t="s">
        <v>76</v>
      </c>
      <c r="H1529" s="38" t="str">
        <f t="shared" si="72"/>
        <v/>
      </c>
      <c r="I1529" s="34"/>
      <c r="J1529" s="34"/>
      <c r="K1529" s="40" t="str">
        <f t="shared" si="74"/>
        <v/>
      </c>
      <c r="L1529" s="41" t="str">
        <f t="shared" si="73"/>
        <v/>
      </c>
    </row>
    <row r="1530" spans="5:12" ht="16" x14ac:dyDescent="0.2">
      <c r="E1530" s="30" t="s">
        <v>76</v>
      </c>
      <c r="H1530" s="38" t="str">
        <f t="shared" si="72"/>
        <v/>
      </c>
      <c r="I1530" s="34"/>
      <c r="J1530" s="34"/>
      <c r="K1530" s="40" t="str">
        <f t="shared" si="74"/>
        <v/>
      </c>
      <c r="L1530" s="41" t="str">
        <f t="shared" si="73"/>
        <v/>
      </c>
    </row>
    <row r="1531" spans="5:12" ht="16" x14ac:dyDescent="0.2">
      <c r="E1531" s="30" t="s">
        <v>76</v>
      </c>
      <c r="H1531" s="38" t="str">
        <f t="shared" si="72"/>
        <v/>
      </c>
      <c r="I1531" s="34"/>
      <c r="J1531" s="34"/>
      <c r="K1531" s="40" t="str">
        <f t="shared" si="74"/>
        <v/>
      </c>
      <c r="L1531" s="41" t="str">
        <f t="shared" si="73"/>
        <v/>
      </c>
    </row>
    <row r="1532" spans="5:12" ht="16" x14ac:dyDescent="0.2">
      <c r="E1532" s="30" t="s">
        <v>76</v>
      </c>
      <c r="H1532" s="38" t="str">
        <f t="shared" si="72"/>
        <v/>
      </c>
      <c r="I1532" s="34"/>
      <c r="J1532" s="34"/>
      <c r="K1532" s="40" t="str">
        <f t="shared" si="74"/>
        <v/>
      </c>
      <c r="L1532" s="41" t="str">
        <f t="shared" si="73"/>
        <v/>
      </c>
    </row>
    <row r="1533" spans="5:12" ht="16" x14ac:dyDescent="0.2">
      <c r="E1533" s="30" t="s">
        <v>76</v>
      </c>
      <c r="H1533" s="38" t="str">
        <f t="shared" si="72"/>
        <v/>
      </c>
      <c r="I1533" s="34"/>
      <c r="J1533" s="34"/>
      <c r="K1533" s="40" t="str">
        <f t="shared" si="74"/>
        <v/>
      </c>
      <c r="L1533" s="41" t="str">
        <f t="shared" si="73"/>
        <v/>
      </c>
    </row>
    <row r="1534" spans="5:12" ht="16" x14ac:dyDescent="0.2">
      <c r="E1534" s="30" t="s">
        <v>76</v>
      </c>
      <c r="H1534" s="38" t="str">
        <f t="shared" si="72"/>
        <v/>
      </c>
      <c r="I1534" s="34"/>
      <c r="J1534" s="34"/>
      <c r="K1534" s="40" t="str">
        <f t="shared" si="74"/>
        <v/>
      </c>
      <c r="L1534" s="41" t="str">
        <f t="shared" si="73"/>
        <v/>
      </c>
    </row>
    <row r="1535" spans="5:12" ht="16" x14ac:dyDescent="0.2">
      <c r="E1535" s="30" t="s">
        <v>76</v>
      </c>
      <c r="H1535" s="38" t="str">
        <f t="shared" si="72"/>
        <v/>
      </c>
      <c r="I1535" s="34"/>
      <c r="J1535" s="34"/>
      <c r="K1535" s="40" t="str">
        <f t="shared" si="74"/>
        <v/>
      </c>
      <c r="L1535" s="41" t="str">
        <f t="shared" si="73"/>
        <v/>
      </c>
    </row>
    <row r="1536" spans="5:12" ht="16" x14ac:dyDescent="0.2">
      <c r="E1536" s="30" t="s">
        <v>76</v>
      </c>
      <c r="H1536" s="38" t="str">
        <f t="shared" si="72"/>
        <v/>
      </c>
      <c r="I1536" s="34"/>
      <c r="J1536" s="34"/>
      <c r="K1536" s="40" t="str">
        <f t="shared" si="74"/>
        <v/>
      </c>
      <c r="L1536" s="41" t="str">
        <f t="shared" si="73"/>
        <v/>
      </c>
    </row>
    <row r="1537" spans="5:12" ht="16" x14ac:dyDescent="0.2">
      <c r="E1537" s="30" t="s">
        <v>76</v>
      </c>
      <c r="H1537" s="38" t="str">
        <f t="shared" si="72"/>
        <v/>
      </c>
      <c r="I1537" s="34"/>
      <c r="J1537" s="34"/>
      <c r="K1537" s="40" t="str">
        <f t="shared" si="74"/>
        <v/>
      </c>
      <c r="L1537" s="41" t="str">
        <f t="shared" si="73"/>
        <v/>
      </c>
    </row>
    <row r="1538" spans="5:12" ht="16" x14ac:dyDescent="0.2">
      <c r="E1538" s="30" t="s">
        <v>76</v>
      </c>
      <c r="H1538" s="38" t="str">
        <f t="shared" si="72"/>
        <v/>
      </c>
      <c r="I1538" s="34"/>
      <c r="J1538" s="34"/>
      <c r="K1538" s="40" t="str">
        <f t="shared" si="74"/>
        <v/>
      </c>
      <c r="L1538" s="41" t="str">
        <f t="shared" si="73"/>
        <v/>
      </c>
    </row>
    <row r="1539" spans="5:12" ht="16" x14ac:dyDescent="0.2">
      <c r="E1539" s="30" t="s">
        <v>76</v>
      </c>
      <c r="H1539" s="38" t="str">
        <f t="shared" si="72"/>
        <v/>
      </c>
      <c r="I1539" s="34"/>
      <c r="J1539" s="34"/>
      <c r="K1539" s="40" t="str">
        <f t="shared" si="74"/>
        <v/>
      </c>
      <c r="L1539" s="41" t="str">
        <f t="shared" si="73"/>
        <v/>
      </c>
    </row>
    <row r="1540" spans="5:12" ht="16" x14ac:dyDescent="0.2">
      <c r="E1540" s="30" t="s">
        <v>76</v>
      </c>
      <c r="H1540" s="38" t="str">
        <f t="shared" si="72"/>
        <v/>
      </c>
      <c r="I1540" s="34"/>
      <c r="J1540" s="34"/>
      <c r="K1540" s="40" t="str">
        <f t="shared" si="74"/>
        <v/>
      </c>
      <c r="L1540" s="41" t="str">
        <f t="shared" si="73"/>
        <v/>
      </c>
    </row>
    <row r="1541" spans="5:12" ht="16" x14ac:dyDescent="0.2">
      <c r="E1541" s="30" t="s">
        <v>76</v>
      </c>
      <c r="H1541" s="38" t="str">
        <f t="shared" si="72"/>
        <v/>
      </c>
      <c r="I1541" s="34"/>
      <c r="J1541" s="34"/>
      <c r="K1541" s="40" t="str">
        <f t="shared" si="74"/>
        <v/>
      </c>
      <c r="L1541" s="41" t="str">
        <f t="shared" si="73"/>
        <v/>
      </c>
    </row>
    <row r="1542" spans="5:12" ht="16" x14ac:dyDescent="0.2">
      <c r="E1542" s="30" t="s">
        <v>76</v>
      </c>
      <c r="H1542" s="38" t="str">
        <f t="shared" si="72"/>
        <v/>
      </c>
      <c r="I1542" s="34"/>
      <c r="J1542" s="34"/>
      <c r="K1542" s="40" t="str">
        <f t="shared" si="74"/>
        <v/>
      </c>
      <c r="L1542" s="41" t="str">
        <f t="shared" si="73"/>
        <v/>
      </c>
    </row>
    <row r="1543" spans="5:12" ht="16" x14ac:dyDescent="0.2">
      <c r="E1543" s="30" t="s">
        <v>76</v>
      </c>
      <c r="H1543" s="38" t="str">
        <f t="shared" ref="H1543:H1606" si="75">IF(OR(F1543="",G1543=""),"",G1543+(F1543*30))</f>
        <v/>
      </c>
      <c r="I1543" s="34"/>
      <c r="J1543" s="34"/>
      <c r="K1543" s="40" t="str">
        <f t="shared" si="74"/>
        <v/>
      </c>
      <c r="L1543" s="41" t="str">
        <f t="shared" ref="L1543:L1606" si="76">IF(K1543="","",IF(K1543&lt;1,"Debajo de la Meta",IF(K1543&gt;1,"Encima de la Meta","Meta Alcanzada")))</f>
        <v/>
      </c>
    </row>
    <row r="1544" spans="5:12" ht="16" x14ac:dyDescent="0.2">
      <c r="E1544" s="30" t="s">
        <v>76</v>
      </c>
      <c r="H1544" s="38" t="str">
        <f t="shared" si="75"/>
        <v/>
      </c>
      <c r="I1544" s="34"/>
      <c r="J1544" s="34"/>
      <c r="K1544" s="40" t="str">
        <f t="shared" si="74"/>
        <v/>
      </c>
      <c r="L1544" s="41" t="str">
        <f t="shared" si="76"/>
        <v/>
      </c>
    </row>
    <row r="1545" spans="5:12" ht="16" x14ac:dyDescent="0.2">
      <c r="E1545" s="30" t="s">
        <v>76</v>
      </c>
      <c r="H1545" s="38" t="str">
        <f t="shared" si="75"/>
        <v/>
      </c>
      <c r="I1545" s="34"/>
      <c r="J1545" s="34"/>
      <c r="K1545" s="40" t="str">
        <f t="shared" si="74"/>
        <v/>
      </c>
      <c r="L1545" s="41" t="str">
        <f t="shared" si="76"/>
        <v/>
      </c>
    </row>
    <row r="1546" spans="5:12" ht="16" x14ac:dyDescent="0.2">
      <c r="E1546" s="30" t="s">
        <v>76</v>
      </c>
      <c r="H1546" s="38" t="str">
        <f t="shared" si="75"/>
        <v/>
      </c>
      <c r="I1546" s="34"/>
      <c r="J1546" s="34"/>
      <c r="K1546" s="40" t="str">
        <f t="shared" si="74"/>
        <v/>
      </c>
      <c r="L1546" s="41" t="str">
        <f t="shared" si="76"/>
        <v/>
      </c>
    </row>
    <row r="1547" spans="5:12" ht="16" x14ac:dyDescent="0.2">
      <c r="E1547" s="30" t="s">
        <v>76</v>
      </c>
      <c r="H1547" s="38" t="str">
        <f t="shared" si="75"/>
        <v/>
      </c>
      <c r="I1547" s="34"/>
      <c r="J1547" s="34"/>
      <c r="K1547" s="40" t="str">
        <f t="shared" si="74"/>
        <v/>
      </c>
      <c r="L1547" s="41" t="str">
        <f t="shared" si="76"/>
        <v/>
      </c>
    </row>
    <row r="1548" spans="5:12" ht="16" x14ac:dyDescent="0.2">
      <c r="E1548" s="30" t="s">
        <v>76</v>
      </c>
      <c r="H1548" s="38" t="str">
        <f t="shared" si="75"/>
        <v/>
      </c>
      <c r="I1548" s="34"/>
      <c r="J1548" s="34"/>
      <c r="K1548" s="40" t="str">
        <f t="shared" si="74"/>
        <v/>
      </c>
      <c r="L1548" s="41" t="str">
        <f t="shared" si="76"/>
        <v/>
      </c>
    </row>
    <row r="1549" spans="5:12" ht="16" x14ac:dyDescent="0.2">
      <c r="E1549" s="30" t="s">
        <v>76</v>
      </c>
      <c r="H1549" s="38" t="str">
        <f t="shared" si="75"/>
        <v/>
      </c>
      <c r="I1549" s="34"/>
      <c r="J1549" s="34"/>
      <c r="K1549" s="40" t="str">
        <f t="shared" si="74"/>
        <v/>
      </c>
      <c r="L1549" s="41" t="str">
        <f t="shared" si="76"/>
        <v/>
      </c>
    </row>
    <row r="1550" spans="5:12" ht="16" x14ac:dyDescent="0.2">
      <c r="E1550" s="30" t="s">
        <v>76</v>
      </c>
      <c r="H1550" s="38" t="str">
        <f t="shared" si="75"/>
        <v/>
      </c>
      <c r="I1550" s="34"/>
      <c r="J1550" s="34"/>
      <c r="K1550" s="40" t="str">
        <f t="shared" si="74"/>
        <v/>
      </c>
      <c r="L1550" s="41" t="str">
        <f t="shared" si="76"/>
        <v/>
      </c>
    </row>
    <row r="1551" spans="5:12" ht="16" x14ac:dyDescent="0.2">
      <c r="E1551" s="30" t="s">
        <v>76</v>
      </c>
      <c r="H1551" s="38" t="str">
        <f t="shared" si="75"/>
        <v/>
      </c>
      <c r="I1551" s="34"/>
      <c r="J1551" s="34"/>
      <c r="K1551" s="40" t="str">
        <f t="shared" si="74"/>
        <v/>
      </c>
      <c r="L1551" s="41" t="str">
        <f t="shared" si="76"/>
        <v/>
      </c>
    </row>
    <row r="1552" spans="5:12" ht="16" x14ac:dyDescent="0.2">
      <c r="E1552" s="30" t="s">
        <v>76</v>
      </c>
      <c r="H1552" s="38" t="str">
        <f t="shared" si="75"/>
        <v/>
      </c>
      <c r="I1552" s="34"/>
      <c r="J1552" s="34"/>
      <c r="K1552" s="40" t="str">
        <f t="shared" ref="K1552:K1615" si="77">IF(OR(E1552="",I1552="",J1552=""),"",IF(E1552="cuanto más pequeño mejor",I1552/J1552,J1552/I1552))</f>
        <v/>
      </c>
      <c r="L1552" s="41" t="str">
        <f t="shared" si="76"/>
        <v/>
      </c>
    </row>
    <row r="1553" spans="5:12" ht="16" x14ac:dyDescent="0.2">
      <c r="E1553" s="30" t="s">
        <v>76</v>
      </c>
      <c r="H1553" s="38" t="str">
        <f t="shared" si="75"/>
        <v/>
      </c>
      <c r="I1553" s="34"/>
      <c r="J1553" s="34"/>
      <c r="K1553" s="40" t="str">
        <f t="shared" si="77"/>
        <v/>
      </c>
      <c r="L1553" s="41" t="str">
        <f t="shared" si="76"/>
        <v/>
      </c>
    </row>
    <row r="1554" spans="5:12" ht="16" x14ac:dyDescent="0.2">
      <c r="E1554" s="30" t="s">
        <v>76</v>
      </c>
      <c r="H1554" s="38" t="str">
        <f t="shared" si="75"/>
        <v/>
      </c>
      <c r="I1554" s="34"/>
      <c r="J1554" s="34"/>
      <c r="K1554" s="40" t="str">
        <f t="shared" si="77"/>
        <v/>
      </c>
      <c r="L1554" s="41" t="str">
        <f t="shared" si="76"/>
        <v/>
      </c>
    </row>
    <row r="1555" spans="5:12" ht="16" x14ac:dyDescent="0.2">
      <c r="E1555" s="30" t="s">
        <v>76</v>
      </c>
      <c r="H1555" s="38" t="str">
        <f t="shared" si="75"/>
        <v/>
      </c>
      <c r="I1555" s="34"/>
      <c r="J1555" s="34"/>
      <c r="K1555" s="40" t="str">
        <f t="shared" si="77"/>
        <v/>
      </c>
      <c r="L1555" s="41" t="str">
        <f t="shared" si="76"/>
        <v/>
      </c>
    </row>
    <row r="1556" spans="5:12" ht="16" x14ac:dyDescent="0.2">
      <c r="E1556" s="30" t="s">
        <v>76</v>
      </c>
      <c r="H1556" s="38" t="str">
        <f t="shared" si="75"/>
        <v/>
      </c>
      <c r="I1556" s="34"/>
      <c r="J1556" s="34"/>
      <c r="K1556" s="40" t="str">
        <f t="shared" si="77"/>
        <v/>
      </c>
      <c r="L1556" s="41" t="str">
        <f t="shared" si="76"/>
        <v/>
      </c>
    </row>
    <row r="1557" spans="5:12" ht="16" x14ac:dyDescent="0.2">
      <c r="E1557" s="30" t="s">
        <v>76</v>
      </c>
      <c r="H1557" s="38" t="str">
        <f t="shared" si="75"/>
        <v/>
      </c>
      <c r="I1557" s="34"/>
      <c r="J1557" s="34"/>
      <c r="K1557" s="40" t="str">
        <f t="shared" si="77"/>
        <v/>
      </c>
      <c r="L1557" s="41" t="str">
        <f t="shared" si="76"/>
        <v/>
      </c>
    </row>
    <row r="1558" spans="5:12" ht="16" x14ac:dyDescent="0.2">
      <c r="E1558" s="30" t="s">
        <v>76</v>
      </c>
      <c r="H1558" s="38" t="str">
        <f t="shared" si="75"/>
        <v/>
      </c>
      <c r="I1558" s="34"/>
      <c r="J1558" s="34"/>
      <c r="K1558" s="40" t="str">
        <f t="shared" si="77"/>
        <v/>
      </c>
      <c r="L1558" s="41" t="str">
        <f t="shared" si="76"/>
        <v/>
      </c>
    </row>
    <row r="1559" spans="5:12" ht="16" x14ac:dyDescent="0.2">
      <c r="E1559" s="30" t="s">
        <v>76</v>
      </c>
      <c r="H1559" s="38" t="str">
        <f t="shared" si="75"/>
        <v/>
      </c>
      <c r="I1559" s="34"/>
      <c r="J1559" s="34"/>
      <c r="K1559" s="40" t="str">
        <f t="shared" si="77"/>
        <v/>
      </c>
      <c r="L1559" s="41" t="str">
        <f t="shared" si="76"/>
        <v/>
      </c>
    </row>
    <row r="1560" spans="5:12" ht="16" x14ac:dyDescent="0.2">
      <c r="E1560" s="30" t="s">
        <v>76</v>
      </c>
      <c r="H1560" s="38" t="str">
        <f t="shared" si="75"/>
        <v/>
      </c>
      <c r="I1560" s="34"/>
      <c r="J1560" s="34"/>
      <c r="K1560" s="40" t="str">
        <f t="shared" si="77"/>
        <v/>
      </c>
      <c r="L1560" s="41" t="str">
        <f t="shared" si="76"/>
        <v/>
      </c>
    </row>
    <row r="1561" spans="5:12" ht="16" x14ac:dyDescent="0.2">
      <c r="E1561" s="30" t="s">
        <v>76</v>
      </c>
      <c r="H1561" s="38" t="str">
        <f t="shared" si="75"/>
        <v/>
      </c>
      <c r="I1561" s="34"/>
      <c r="J1561" s="34"/>
      <c r="K1561" s="40" t="str">
        <f t="shared" si="77"/>
        <v/>
      </c>
      <c r="L1561" s="41" t="str">
        <f t="shared" si="76"/>
        <v/>
      </c>
    </row>
    <row r="1562" spans="5:12" ht="16" x14ac:dyDescent="0.2">
      <c r="E1562" s="30" t="s">
        <v>76</v>
      </c>
      <c r="H1562" s="38" t="str">
        <f t="shared" si="75"/>
        <v/>
      </c>
      <c r="I1562" s="34"/>
      <c r="J1562" s="34"/>
      <c r="K1562" s="40" t="str">
        <f t="shared" si="77"/>
        <v/>
      </c>
      <c r="L1562" s="41" t="str">
        <f t="shared" si="76"/>
        <v/>
      </c>
    </row>
    <row r="1563" spans="5:12" ht="16" x14ac:dyDescent="0.2">
      <c r="E1563" s="30" t="s">
        <v>76</v>
      </c>
      <c r="H1563" s="38" t="str">
        <f t="shared" si="75"/>
        <v/>
      </c>
      <c r="I1563" s="34"/>
      <c r="J1563" s="34"/>
      <c r="K1563" s="40" t="str">
        <f t="shared" si="77"/>
        <v/>
      </c>
      <c r="L1563" s="41" t="str">
        <f t="shared" si="76"/>
        <v/>
      </c>
    </row>
    <row r="1564" spans="5:12" ht="16" x14ac:dyDescent="0.2">
      <c r="E1564" s="30" t="s">
        <v>76</v>
      </c>
      <c r="H1564" s="38" t="str">
        <f t="shared" si="75"/>
        <v/>
      </c>
      <c r="I1564" s="34"/>
      <c r="J1564" s="34"/>
      <c r="K1564" s="40" t="str">
        <f t="shared" si="77"/>
        <v/>
      </c>
      <c r="L1564" s="41" t="str">
        <f t="shared" si="76"/>
        <v/>
      </c>
    </row>
    <row r="1565" spans="5:12" ht="16" x14ac:dyDescent="0.2">
      <c r="E1565" s="30" t="s">
        <v>76</v>
      </c>
      <c r="H1565" s="38" t="str">
        <f t="shared" si="75"/>
        <v/>
      </c>
      <c r="I1565" s="34"/>
      <c r="J1565" s="34"/>
      <c r="K1565" s="40" t="str">
        <f t="shared" si="77"/>
        <v/>
      </c>
      <c r="L1565" s="41" t="str">
        <f t="shared" si="76"/>
        <v/>
      </c>
    </row>
    <row r="1566" spans="5:12" ht="16" x14ac:dyDescent="0.2">
      <c r="E1566" s="30" t="s">
        <v>76</v>
      </c>
      <c r="H1566" s="38" t="str">
        <f t="shared" si="75"/>
        <v/>
      </c>
      <c r="I1566" s="34"/>
      <c r="J1566" s="34"/>
      <c r="K1566" s="40" t="str">
        <f t="shared" si="77"/>
        <v/>
      </c>
      <c r="L1566" s="41" t="str">
        <f t="shared" si="76"/>
        <v/>
      </c>
    </row>
    <row r="1567" spans="5:12" ht="16" x14ac:dyDescent="0.2">
      <c r="E1567" s="30" t="s">
        <v>76</v>
      </c>
      <c r="H1567" s="38" t="str">
        <f t="shared" si="75"/>
        <v/>
      </c>
      <c r="I1567" s="34"/>
      <c r="J1567" s="34"/>
      <c r="K1567" s="40" t="str">
        <f t="shared" si="77"/>
        <v/>
      </c>
      <c r="L1567" s="41" t="str">
        <f t="shared" si="76"/>
        <v/>
      </c>
    </row>
    <row r="1568" spans="5:12" ht="16" x14ac:dyDescent="0.2">
      <c r="E1568" s="30" t="s">
        <v>76</v>
      </c>
      <c r="H1568" s="38" t="str">
        <f t="shared" si="75"/>
        <v/>
      </c>
      <c r="I1568" s="34"/>
      <c r="J1568" s="34"/>
      <c r="K1568" s="40" t="str">
        <f t="shared" si="77"/>
        <v/>
      </c>
      <c r="L1568" s="41" t="str">
        <f t="shared" si="76"/>
        <v/>
      </c>
    </row>
    <row r="1569" spans="5:12" ht="16" x14ac:dyDescent="0.2">
      <c r="E1569" s="30" t="s">
        <v>76</v>
      </c>
      <c r="H1569" s="38" t="str">
        <f t="shared" si="75"/>
        <v/>
      </c>
      <c r="I1569" s="34"/>
      <c r="J1569" s="34"/>
      <c r="K1569" s="40" t="str">
        <f t="shared" si="77"/>
        <v/>
      </c>
      <c r="L1569" s="41" t="str">
        <f t="shared" si="76"/>
        <v/>
      </c>
    </row>
    <row r="1570" spans="5:12" ht="16" x14ac:dyDescent="0.2">
      <c r="E1570" s="30" t="s">
        <v>76</v>
      </c>
      <c r="H1570" s="38" t="str">
        <f t="shared" si="75"/>
        <v/>
      </c>
      <c r="I1570" s="34"/>
      <c r="J1570" s="34"/>
      <c r="K1570" s="40" t="str">
        <f t="shared" si="77"/>
        <v/>
      </c>
      <c r="L1570" s="41" t="str">
        <f t="shared" si="76"/>
        <v/>
      </c>
    </row>
    <row r="1571" spans="5:12" ht="16" x14ac:dyDescent="0.2">
      <c r="E1571" s="30" t="s">
        <v>76</v>
      </c>
      <c r="H1571" s="38" t="str">
        <f t="shared" si="75"/>
        <v/>
      </c>
      <c r="I1571" s="34"/>
      <c r="J1571" s="34"/>
      <c r="K1571" s="40" t="str">
        <f t="shared" si="77"/>
        <v/>
      </c>
      <c r="L1571" s="41" t="str">
        <f t="shared" si="76"/>
        <v/>
      </c>
    </row>
    <row r="1572" spans="5:12" ht="16" x14ac:dyDescent="0.2">
      <c r="E1572" s="30" t="s">
        <v>76</v>
      </c>
      <c r="H1572" s="38" t="str">
        <f t="shared" si="75"/>
        <v/>
      </c>
      <c r="I1572" s="34"/>
      <c r="J1572" s="34"/>
      <c r="K1572" s="40" t="str">
        <f t="shared" si="77"/>
        <v/>
      </c>
      <c r="L1572" s="41" t="str">
        <f t="shared" si="76"/>
        <v/>
      </c>
    </row>
    <row r="1573" spans="5:12" ht="16" x14ac:dyDescent="0.2">
      <c r="E1573" s="30" t="s">
        <v>76</v>
      </c>
      <c r="H1573" s="38" t="str">
        <f t="shared" si="75"/>
        <v/>
      </c>
      <c r="I1573" s="34"/>
      <c r="J1573" s="34"/>
      <c r="K1573" s="40" t="str">
        <f t="shared" si="77"/>
        <v/>
      </c>
      <c r="L1573" s="41" t="str">
        <f t="shared" si="76"/>
        <v/>
      </c>
    </row>
    <row r="1574" spans="5:12" ht="16" x14ac:dyDescent="0.2">
      <c r="E1574" s="30" t="s">
        <v>76</v>
      </c>
      <c r="H1574" s="38" t="str">
        <f t="shared" si="75"/>
        <v/>
      </c>
      <c r="I1574" s="34"/>
      <c r="J1574" s="34"/>
      <c r="K1574" s="40" t="str">
        <f t="shared" si="77"/>
        <v/>
      </c>
      <c r="L1574" s="41" t="str">
        <f t="shared" si="76"/>
        <v/>
      </c>
    </row>
    <row r="1575" spans="5:12" ht="16" x14ac:dyDescent="0.2">
      <c r="E1575" s="30" t="s">
        <v>76</v>
      </c>
      <c r="H1575" s="38" t="str">
        <f t="shared" si="75"/>
        <v/>
      </c>
      <c r="I1575" s="34"/>
      <c r="J1575" s="34"/>
      <c r="K1575" s="40" t="str">
        <f t="shared" si="77"/>
        <v/>
      </c>
      <c r="L1575" s="41" t="str">
        <f t="shared" si="76"/>
        <v/>
      </c>
    </row>
    <row r="1576" spans="5:12" ht="16" x14ac:dyDescent="0.2">
      <c r="E1576" s="30" t="s">
        <v>76</v>
      </c>
      <c r="H1576" s="38" t="str">
        <f t="shared" si="75"/>
        <v/>
      </c>
      <c r="I1576" s="34"/>
      <c r="J1576" s="34"/>
      <c r="K1576" s="40" t="str">
        <f t="shared" si="77"/>
        <v/>
      </c>
      <c r="L1576" s="41" t="str">
        <f t="shared" si="76"/>
        <v/>
      </c>
    </row>
    <row r="1577" spans="5:12" ht="16" x14ac:dyDescent="0.2">
      <c r="E1577" s="30" t="s">
        <v>76</v>
      </c>
      <c r="H1577" s="38" t="str">
        <f t="shared" si="75"/>
        <v/>
      </c>
      <c r="I1577" s="34"/>
      <c r="J1577" s="34"/>
      <c r="K1577" s="40" t="str">
        <f t="shared" si="77"/>
        <v/>
      </c>
      <c r="L1577" s="41" t="str">
        <f t="shared" si="76"/>
        <v/>
      </c>
    </row>
    <row r="1578" spans="5:12" ht="16" x14ac:dyDescent="0.2">
      <c r="E1578" s="30" t="s">
        <v>76</v>
      </c>
      <c r="H1578" s="38" t="str">
        <f t="shared" si="75"/>
        <v/>
      </c>
      <c r="I1578" s="34"/>
      <c r="J1578" s="34"/>
      <c r="K1578" s="40" t="str">
        <f t="shared" si="77"/>
        <v/>
      </c>
      <c r="L1578" s="41" t="str">
        <f t="shared" si="76"/>
        <v/>
      </c>
    </row>
    <row r="1579" spans="5:12" ht="16" x14ac:dyDescent="0.2">
      <c r="E1579" s="30" t="s">
        <v>76</v>
      </c>
      <c r="H1579" s="38" t="str">
        <f t="shared" si="75"/>
        <v/>
      </c>
      <c r="I1579" s="34"/>
      <c r="J1579" s="34"/>
      <c r="K1579" s="40" t="str">
        <f t="shared" si="77"/>
        <v/>
      </c>
      <c r="L1579" s="41" t="str">
        <f t="shared" si="76"/>
        <v/>
      </c>
    </row>
    <row r="1580" spans="5:12" ht="16" x14ac:dyDescent="0.2">
      <c r="E1580" s="30" t="s">
        <v>76</v>
      </c>
      <c r="H1580" s="38" t="str">
        <f t="shared" si="75"/>
        <v/>
      </c>
      <c r="I1580" s="34"/>
      <c r="J1580" s="34"/>
      <c r="K1580" s="40" t="str">
        <f t="shared" si="77"/>
        <v/>
      </c>
      <c r="L1580" s="41" t="str">
        <f t="shared" si="76"/>
        <v/>
      </c>
    </row>
    <row r="1581" spans="5:12" ht="16" x14ac:dyDescent="0.2">
      <c r="E1581" s="30" t="s">
        <v>76</v>
      </c>
      <c r="H1581" s="38" t="str">
        <f t="shared" si="75"/>
        <v/>
      </c>
      <c r="I1581" s="34"/>
      <c r="J1581" s="34"/>
      <c r="K1581" s="40" t="str">
        <f t="shared" si="77"/>
        <v/>
      </c>
      <c r="L1581" s="41" t="str">
        <f t="shared" si="76"/>
        <v/>
      </c>
    </row>
    <row r="1582" spans="5:12" ht="16" x14ac:dyDescent="0.2">
      <c r="E1582" s="30" t="s">
        <v>76</v>
      </c>
      <c r="H1582" s="38" t="str">
        <f t="shared" si="75"/>
        <v/>
      </c>
      <c r="I1582" s="34"/>
      <c r="J1582" s="34"/>
      <c r="K1582" s="40" t="str">
        <f t="shared" si="77"/>
        <v/>
      </c>
      <c r="L1582" s="41" t="str">
        <f t="shared" si="76"/>
        <v/>
      </c>
    </row>
    <row r="1583" spans="5:12" ht="16" x14ac:dyDescent="0.2">
      <c r="E1583" s="30" t="s">
        <v>76</v>
      </c>
      <c r="H1583" s="38" t="str">
        <f t="shared" si="75"/>
        <v/>
      </c>
      <c r="I1583" s="34"/>
      <c r="J1583" s="34"/>
      <c r="K1583" s="40" t="str">
        <f t="shared" si="77"/>
        <v/>
      </c>
      <c r="L1583" s="41" t="str">
        <f t="shared" si="76"/>
        <v/>
      </c>
    </row>
    <row r="1584" spans="5:12" ht="16" x14ac:dyDescent="0.2">
      <c r="E1584" s="30" t="s">
        <v>76</v>
      </c>
      <c r="H1584" s="38" t="str">
        <f t="shared" si="75"/>
        <v/>
      </c>
      <c r="I1584" s="34"/>
      <c r="J1584" s="34"/>
      <c r="K1584" s="40" t="str">
        <f t="shared" si="77"/>
        <v/>
      </c>
      <c r="L1584" s="41" t="str">
        <f t="shared" si="76"/>
        <v/>
      </c>
    </row>
    <row r="1585" spans="5:12" ht="16" x14ac:dyDescent="0.2">
      <c r="E1585" s="30" t="s">
        <v>76</v>
      </c>
      <c r="H1585" s="38" t="str">
        <f t="shared" si="75"/>
        <v/>
      </c>
      <c r="I1585" s="34"/>
      <c r="J1585" s="34"/>
      <c r="K1585" s="40" t="str">
        <f t="shared" si="77"/>
        <v/>
      </c>
      <c r="L1585" s="41" t="str">
        <f t="shared" si="76"/>
        <v/>
      </c>
    </row>
    <row r="1586" spans="5:12" ht="16" x14ac:dyDescent="0.2">
      <c r="E1586" s="30" t="s">
        <v>76</v>
      </c>
      <c r="H1586" s="38" t="str">
        <f t="shared" si="75"/>
        <v/>
      </c>
      <c r="I1586" s="34"/>
      <c r="J1586" s="34"/>
      <c r="K1586" s="40" t="str">
        <f t="shared" si="77"/>
        <v/>
      </c>
      <c r="L1586" s="41" t="str">
        <f t="shared" si="76"/>
        <v/>
      </c>
    </row>
    <row r="1587" spans="5:12" ht="16" x14ac:dyDescent="0.2">
      <c r="E1587" s="30" t="s">
        <v>76</v>
      </c>
      <c r="H1587" s="38" t="str">
        <f t="shared" si="75"/>
        <v/>
      </c>
      <c r="I1587" s="34"/>
      <c r="J1587" s="34"/>
      <c r="K1587" s="40" t="str">
        <f t="shared" si="77"/>
        <v/>
      </c>
      <c r="L1587" s="41" t="str">
        <f t="shared" si="76"/>
        <v/>
      </c>
    </row>
    <row r="1588" spans="5:12" ht="16" x14ac:dyDescent="0.2">
      <c r="E1588" s="30" t="s">
        <v>76</v>
      </c>
      <c r="H1588" s="38" t="str">
        <f t="shared" si="75"/>
        <v/>
      </c>
      <c r="I1588" s="34"/>
      <c r="J1588" s="34"/>
      <c r="K1588" s="40" t="str">
        <f t="shared" si="77"/>
        <v/>
      </c>
      <c r="L1588" s="41" t="str">
        <f t="shared" si="76"/>
        <v/>
      </c>
    </row>
    <row r="1589" spans="5:12" ht="16" x14ac:dyDescent="0.2">
      <c r="E1589" s="30" t="s">
        <v>76</v>
      </c>
      <c r="H1589" s="38" t="str">
        <f t="shared" si="75"/>
        <v/>
      </c>
      <c r="I1589" s="34"/>
      <c r="J1589" s="34"/>
      <c r="K1589" s="40" t="str">
        <f t="shared" si="77"/>
        <v/>
      </c>
      <c r="L1589" s="41" t="str">
        <f t="shared" si="76"/>
        <v/>
      </c>
    </row>
    <row r="1590" spans="5:12" ht="16" x14ac:dyDescent="0.2">
      <c r="E1590" s="30" t="s">
        <v>76</v>
      </c>
      <c r="H1590" s="38" t="str">
        <f t="shared" si="75"/>
        <v/>
      </c>
      <c r="I1590" s="34"/>
      <c r="J1590" s="34"/>
      <c r="K1590" s="40" t="str">
        <f t="shared" si="77"/>
        <v/>
      </c>
      <c r="L1590" s="41" t="str">
        <f t="shared" si="76"/>
        <v/>
      </c>
    </row>
    <row r="1591" spans="5:12" ht="16" x14ac:dyDescent="0.2">
      <c r="E1591" s="30" t="s">
        <v>76</v>
      </c>
      <c r="H1591" s="38" t="str">
        <f t="shared" si="75"/>
        <v/>
      </c>
      <c r="I1591" s="34"/>
      <c r="J1591" s="34"/>
      <c r="K1591" s="40" t="str">
        <f t="shared" si="77"/>
        <v/>
      </c>
      <c r="L1591" s="41" t="str">
        <f t="shared" si="76"/>
        <v/>
      </c>
    </row>
    <row r="1592" spans="5:12" ht="16" x14ac:dyDescent="0.2">
      <c r="E1592" s="30" t="s">
        <v>76</v>
      </c>
      <c r="H1592" s="38" t="str">
        <f t="shared" si="75"/>
        <v/>
      </c>
      <c r="I1592" s="34"/>
      <c r="J1592" s="34"/>
      <c r="K1592" s="40" t="str">
        <f t="shared" si="77"/>
        <v/>
      </c>
      <c r="L1592" s="41" t="str">
        <f t="shared" si="76"/>
        <v/>
      </c>
    </row>
    <row r="1593" spans="5:12" ht="16" x14ac:dyDescent="0.2">
      <c r="E1593" s="30" t="s">
        <v>76</v>
      </c>
      <c r="H1593" s="38" t="str">
        <f t="shared" si="75"/>
        <v/>
      </c>
      <c r="I1593" s="34"/>
      <c r="J1593" s="34"/>
      <c r="K1593" s="40" t="str">
        <f t="shared" si="77"/>
        <v/>
      </c>
      <c r="L1593" s="41" t="str">
        <f t="shared" si="76"/>
        <v/>
      </c>
    </row>
    <row r="1594" spans="5:12" ht="16" x14ac:dyDescent="0.2">
      <c r="E1594" s="30" t="s">
        <v>76</v>
      </c>
      <c r="H1594" s="38" t="str">
        <f t="shared" si="75"/>
        <v/>
      </c>
      <c r="I1594" s="34"/>
      <c r="J1594" s="34"/>
      <c r="K1594" s="40" t="str">
        <f t="shared" si="77"/>
        <v/>
      </c>
      <c r="L1594" s="41" t="str">
        <f t="shared" si="76"/>
        <v/>
      </c>
    </row>
    <row r="1595" spans="5:12" ht="16" x14ac:dyDescent="0.2">
      <c r="E1595" s="30" t="s">
        <v>76</v>
      </c>
      <c r="H1595" s="38" t="str">
        <f t="shared" si="75"/>
        <v/>
      </c>
      <c r="I1595" s="34"/>
      <c r="J1595" s="34"/>
      <c r="K1595" s="40" t="str">
        <f t="shared" si="77"/>
        <v/>
      </c>
      <c r="L1595" s="41" t="str">
        <f t="shared" si="76"/>
        <v/>
      </c>
    </row>
    <row r="1596" spans="5:12" ht="16" x14ac:dyDescent="0.2">
      <c r="E1596" s="30" t="s">
        <v>76</v>
      </c>
      <c r="H1596" s="38" t="str">
        <f t="shared" si="75"/>
        <v/>
      </c>
      <c r="I1596" s="34"/>
      <c r="J1596" s="34"/>
      <c r="K1596" s="40" t="str">
        <f t="shared" si="77"/>
        <v/>
      </c>
      <c r="L1596" s="41" t="str">
        <f t="shared" si="76"/>
        <v/>
      </c>
    </row>
    <row r="1597" spans="5:12" ht="16" x14ac:dyDescent="0.2">
      <c r="E1597" s="30" t="s">
        <v>76</v>
      </c>
      <c r="H1597" s="38" t="str">
        <f t="shared" si="75"/>
        <v/>
      </c>
      <c r="I1597" s="34"/>
      <c r="J1597" s="34"/>
      <c r="K1597" s="40" t="str">
        <f t="shared" si="77"/>
        <v/>
      </c>
      <c r="L1597" s="41" t="str">
        <f t="shared" si="76"/>
        <v/>
      </c>
    </row>
    <row r="1598" spans="5:12" ht="16" x14ac:dyDescent="0.2">
      <c r="E1598" s="30" t="s">
        <v>76</v>
      </c>
      <c r="H1598" s="38" t="str">
        <f t="shared" si="75"/>
        <v/>
      </c>
      <c r="I1598" s="34"/>
      <c r="J1598" s="34"/>
      <c r="K1598" s="40" t="str">
        <f t="shared" si="77"/>
        <v/>
      </c>
      <c r="L1598" s="41" t="str">
        <f t="shared" si="76"/>
        <v/>
      </c>
    </row>
    <row r="1599" spans="5:12" ht="16" x14ac:dyDescent="0.2">
      <c r="E1599" s="30" t="s">
        <v>76</v>
      </c>
      <c r="H1599" s="38" t="str">
        <f t="shared" si="75"/>
        <v/>
      </c>
      <c r="I1599" s="34"/>
      <c r="J1599" s="34"/>
      <c r="K1599" s="40" t="str">
        <f t="shared" si="77"/>
        <v/>
      </c>
      <c r="L1599" s="41" t="str">
        <f t="shared" si="76"/>
        <v/>
      </c>
    </row>
    <row r="1600" spans="5:12" ht="16" x14ac:dyDescent="0.2">
      <c r="E1600" s="30" t="s">
        <v>76</v>
      </c>
      <c r="H1600" s="38" t="str">
        <f t="shared" si="75"/>
        <v/>
      </c>
      <c r="I1600" s="34"/>
      <c r="J1600" s="34"/>
      <c r="K1600" s="40" t="str">
        <f t="shared" si="77"/>
        <v/>
      </c>
      <c r="L1600" s="41" t="str">
        <f t="shared" si="76"/>
        <v/>
      </c>
    </row>
    <row r="1601" spans="5:12" ht="16" x14ac:dyDescent="0.2">
      <c r="E1601" s="30" t="s">
        <v>76</v>
      </c>
      <c r="H1601" s="38" t="str">
        <f t="shared" si="75"/>
        <v/>
      </c>
      <c r="I1601" s="34"/>
      <c r="J1601" s="34"/>
      <c r="K1601" s="40" t="str">
        <f t="shared" si="77"/>
        <v/>
      </c>
      <c r="L1601" s="41" t="str">
        <f t="shared" si="76"/>
        <v/>
      </c>
    </row>
    <row r="1602" spans="5:12" ht="16" x14ac:dyDescent="0.2">
      <c r="E1602" s="30" t="s">
        <v>76</v>
      </c>
      <c r="H1602" s="38" t="str">
        <f t="shared" si="75"/>
        <v/>
      </c>
      <c r="I1602" s="34"/>
      <c r="J1602" s="34"/>
      <c r="K1602" s="40" t="str">
        <f t="shared" si="77"/>
        <v/>
      </c>
      <c r="L1602" s="41" t="str">
        <f t="shared" si="76"/>
        <v/>
      </c>
    </row>
    <row r="1603" spans="5:12" ht="16" x14ac:dyDescent="0.2">
      <c r="E1603" s="30" t="s">
        <v>76</v>
      </c>
      <c r="H1603" s="38" t="str">
        <f t="shared" si="75"/>
        <v/>
      </c>
      <c r="I1603" s="34"/>
      <c r="J1603" s="34"/>
      <c r="K1603" s="40" t="str">
        <f t="shared" si="77"/>
        <v/>
      </c>
      <c r="L1603" s="41" t="str">
        <f t="shared" si="76"/>
        <v/>
      </c>
    </row>
    <row r="1604" spans="5:12" ht="16" x14ac:dyDescent="0.2">
      <c r="E1604" s="30" t="s">
        <v>76</v>
      </c>
      <c r="H1604" s="38" t="str">
        <f t="shared" si="75"/>
        <v/>
      </c>
      <c r="I1604" s="34"/>
      <c r="J1604" s="34"/>
      <c r="K1604" s="40" t="str">
        <f t="shared" si="77"/>
        <v/>
      </c>
      <c r="L1604" s="41" t="str">
        <f t="shared" si="76"/>
        <v/>
      </c>
    </row>
    <row r="1605" spans="5:12" ht="16" x14ac:dyDescent="0.2">
      <c r="E1605" s="30" t="s">
        <v>76</v>
      </c>
      <c r="H1605" s="38" t="str">
        <f t="shared" si="75"/>
        <v/>
      </c>
      <c r="I1605" s="34"/>
      <c r="J1605" s="34"/>
      <c r="K1605" s="40" t="str">
        <f t="shared" si="77"/>
        <v/>
      </c>
      <c r="L1605" s="41" t="str">
        <f t="shared" si="76"/>
        <v/>
      </c>
    </row>
    <row r="1606" spans="5:12" ht="16" x14ac:dyDescent="0.2">
      <c r="E1606" s="30" t="s">
        <v>76</v>
      </c>
      <c r="H1606" s="38" t="str">
        <f t="shared" si="75"/>
        <v/>
      </c>
      <c r="I1606" s="34"/>
      <c r="J1606" s="34"/>
      <c r="K1606" s="40" t="str">
        <f t="shared" si="77"/>
        <v/>
      </c>
      <c r="L1606" s="41" t="str">
        <f t="shared" si="76"/>
        <v/>
      </c>
    </row>
    <row r="1607" spans="5:12" ht="16" x14ac:dyDescent="0.2">
      <c r="E1607" s="30" t="s">
        <v>76</v>
      </c>
      <c r="H1607" s="38" t="str">
        <f t="shared" ref="H1607:H1670" si="78">IF(OR(F1607="",G1607=""),"",G1607+(F1607*30))</f>
        <v/>
      </c>
      <c r="I1607" s="34"/>
      <c r="J1607" s="34"/>
      <c r="K1607" s="40" t="str">
        <f t="shared" si="77"/>
        <v/>
      </c>
      <c r="L1607" s="41" t="str">
        <f t="shared" ref="L1607:L1670" si="79">IF(K1607="","",IF(K1607&lt;1,"Debajo de la Meta",IF(K1607&gt;1,"Encima de la Meta","Meta Alcanzada")))</f>
        <v/>
      </c>
    </row>
    <row r="1608" spans="5:12" ht="16" x14ac:dyDescent="0.2">
      <c r="E1608" s="30" t="s">
        <v>76</v>
      </c>
      <c r="H1608" s="38" t="str">
        <f t="shared" si="78"/>
        <v/>
      </c>
      <c r="I1608" s="34"/>
      <c r="J1608" s="34"/>
      <c r="K1608" s="40" t="str">
        <f t="shared" si="77"/>
        <v/>
      </c>
      <c r="L1608" s="41" t="str">
        <f t="shared" si="79"/>
        <v/>
      </c>
    </row>
    <row r="1609" spans="5:12" ht="16" x14ac:dyDescent="0.2">
      <c r="E1609" s="30" t="s">
        <v>76</v>
      </c>
      <c r="H1609" s="38" t="str">
        <f t="shared" si="78"/>
        <v/>
      </c>
      <c r="I1609" s="34"/>
      <c r="J1609" s="34"/>
      <c r="K1609" s="40" t="str">
        <f t="shared" si="77"/>
        <v/>
      </c>
      <c r="L1609" s="41" t="str">
        <f t="shared" si="79"/>
        <v/>
      </c>
    </row>
    <row r="1610" spans="5:12" ht="16" x14ac:dyDescent="0.2">
      <c r="E1610" s="30" t="s">
        <v>76</v>
      </c>
      <c r="H1610" s="38" t="str">
        <f t="shared" si="78"/>
        <v/>
      </c>
      <c r="I1610" s="34"/>
      <c r="J1610" s="34"/>
      <c r="K1610" s="40" t="str">
        <f t="shared" si="77"/>
        <v/>
      </c>
      <c r="L1610" s="41" t="str">
        <f t="shared" si="79"/>
        <v/>
      </c>
    </row>
    <row r="1611" spans="5:12" ht="16" x14ac:dyDescent="0.2">
      <c r="E1611" s="30" t="s">
        <v>76</v>
      </c>
      <c r="H1611" s="38" t="str">
        <f t="shared" si="78"/>
        <v/>
      </c>
      <c r="I1611" s="34"/>
      <c r="J1611" s="34"/>
      <c r="K1611" s="40" t="str">
        <f t="shared" si="77"/>
        <v/>
      </c>
      <c r="L1611" s="41" t="str">
        <f t="shared" si="79"/>
        <v/>
      </c>
    </row>
    <row r="1612" spans="5:12" ht="16" x14ac:dyDescent="0.2">
      <c r="E1612" s="30" t="s">
        <v>76</v>
      </c>
      <c r="H1612" s="38" t="str">
        <f t="shared" si="78"/>
        <v/>
      </c>
      <c r="I1612" s="34"/>
      <c r="J1612" s="34"/>
      <c r="K1612" s="40" t="str">
        <f t="shared" si="77"/>
        <v/>
      </c>
      <c r="L1612" s="41" t="str">
        <f t="shared" si="79"/>
        <v/>
      </c>
    </row>
    <row r="1613" spans="5:12" ht="16" x14ac:dyDescent="0.2">
      <c r="E1613" s="30" t="s">
        <v>76</v>
      </c>
      <c r="H1613" s="38" t="str">
        <f t="shared" si="78"/>
        <v/>
      </c>
      <c r="I1613" s="34"/>
      <c r="J1613" s="34"/>
      <c r="K1613" s="40" t="str">
        <f t="shared" si="77"/>
        <v/>
      </c>
      <c r="L1613" s="41" t="str">
        <f t="shared" si="79"/>
        <v/>
      </c>
    </row>
    <row r="1614" spans="5:12" ht="16" x14ac:dyDescent="0.2">
      <c r="E1614" s="30" t="s">
        <v>76</v>
      </c>
      <c r="H1614" s="38" t="str">
        <f t="shared" si="78"/>
        <v/>
      </c>
      <c r="I1614" s="34"/>
      <c r="J1614" s="34"/>
      <c r="K1614" s="40" t="str">
        <f t="shared" si="77"/>
        <v/>
      </c>
      <c r="L1614" s="41" t="str">
        <f t="shared" si="79"/>
        <v/>
      </c>
    </row>
    <row r="1615" spans="5:12" ht="16" x14ac:dyDescent="0.2">
      <c r="E1615" s="30" t="s">
        <v>76</v>
      </c>
      <c r="H1615" s="38" t="str">
        <f t="shared" si="78"/>
        <v/>
      </c>
      <c r="I1615" s="34"/>
      <c r="J1615" s="34"/>
      <c r="K1615" s="40" t="str">
        <f t="shared" si="77"/>
        <v/>
      </c>
      <c r="L1615" s="41" t="str">
        <f t="shared" si="79"/>
        <v/>
      </c>
    </row>
    <row r="1616" spans="5:12" ht="16" x14ac:dyDescent="0.2">
      <c r="E1616" s="30" t="s">
        <v>76</v>
      </c>
      <c r="H1616" s="38" t="str">
        <f t="shared" si="78"/>
        <v/>
      </c>
      <c r="I1616" s="34"/>
      <c r="J1616" s="34"/>
      <c r="K1616" s="40" t="str">
        <f t="shared" ref="K1616:K1679" si="80">IF(OR(E1616="",I1616="",J1616=""),"",IF(E1616="cuanto más pequeño mejor",I1616/J1616,J1616/I1616))</f>
        <v/>
      </c>
      <c r="L1616" s="41" t="str">
        <f t="shared" si="79"/>
        <v/>
      </c>
    </row>
    <row r="1617" spans="5:12" ht="16" x14ac:dyDescent="0.2">
      <c r="E1617" s="30" t="s">
        <v>76</v>
      </c>
      <c r="H1617" s="38" t="str">
        <f t="shared" si="78"/>
        <v/>
      </c>
      <c r="I1617" s="34"/>
      <c r="J1617" s="34"/>
      <c r="K1617" s="40" t="str">
        <f t="shared" si="80"/>
        <v/>
      </c>
      <c r="L1617" s="41" t="str">
        <f t="shared" si="79"/>
        <v/>
      </c>
    </row>
    <row r="1618" spans="5:12" ht="16" x14ac:dyDescent="0.2">
      <c r="E1618" s="30" t="s">
        <v>76</v>
      </c>
      <c r="H1618" s="38" t="str">
        <f t="shared" si="78"/>
        <v/>
      </c>
      <c r="I1618" s="34"/>
      <c r="J1618" s="34"/>
      <c r="K1618" s="40" t="str">
        <f t="shared" si="80"/>
        <v/>
      </c>
      <c r="L1618" s="41" t="str">
        <f t="shared" si="79"/>
        <v/>
      </c>
    </row>
    <row r="1619" spans="5:12" ht="16" x14ac:dyDescent="0.2">
      <c r="E1619" s="30" t="s">
        <v>76</v>
      </c>
      <c r="H1619" s="38" t="str">
        <f t="shared" si="78"/>
        <v/>
      </c>
      <c r="I1619" s="34"/>
      <c r="J1619" s="34"/>
      <c r="K1619" s="40" t="str">
        <f t="shared" si="80"/>
        <v/>
      </c>
      <c r="L1619" s="41" t="str">
        <f t="shared" si="79"/>
        <v/>
      </c>
    </row>
    <row r="1620" spans="5:12" ht="16" x14ac:dyDescent="0.2">
      <c r="E1620" s="30" t="s">
        <v>76</v>
      </c>
      <c r="H1620" s="38" t="str">
        <f t="shared" si="78"/>
        <v/>
      </c>
      <c r="I1620" s="34"/>
      <c r="J1620" s="34"/>
      <c r="K1620" s="40" t="str">
        <f t="shared" si="80"/>
        <v/>
      </c>
      <c r="L1620" s="41" t="str">
        <f t="shared" si="79"/>
        <v/>
      </c>
    </row>
    <row r="1621" spans="5:12" ht="16" x14ac:dyDescent="0.2">
      <c r="E1621" s="30" t="s">
        <v>76</v>
      </c>
      <c r="H1621" s="38" t="str">
        <f t="shared" si="78"/>
        <v/>
      </c>
      <c r="I1621" s="34"/>
      <c r="J1621" s="34"/>
      <c r="K1621" s="40" t="str">
        <f t="shared" si="80"/>
        <v/>
      </c>
      <c r="L1621" s="41" t="str">
        <f t="shared" si="79"/>
        <v/>
      </c>
    </row>
    <row r="1622" spans="5:12" ht="16" x14ac:dyDescent="0.2">
      <c r="E1622" s="30" t="s">
        <v>76</v>
      </c>
      <c r="H1622" s="38" t="str">
        <f t="shared" si="78"/>
        <v/>
      </c>
      <c r="I1622" s="34"/>
      <c r="J1622" s="34"/>
      <c r="K1622" s="40" t="str">
        <f t="shared" si="80"/>
        <v/>
      </c>
      <c r="L1622" s="41" t="str">
        <f t="shared" si="79"/>
        <v/>
      </c>
    </row>
    <row r="1623" spans="5:12" ht="16" x14ac:dyDescent="0.2">
      <c r="E1623" s="30" t="s">
        <v>76</v>
      </c>
      <c r="H1623" s="38" t="str">
        <f t="shared" si="78"/>
        <v/>
      </c>
      <c r="I1623" s="34"/>
      <c r="J1623" s="34"/>
      <c r="K1623" s="40" t="str">
        <f t="shared" si="80"/>
        <v/>
      </c>
      <c r="L1623" s="41" t="str">
        <f t="shared" si="79"/>
        <v/>
      </c>
    </row>
    <row r="1624" spans="5:12" ht="16" x14ac:dyDescent="0.2">
      <c r="E1624" s="30" t="s">
        <v>76</v>
      </c>
      <c r="H1624" s="38" t="str">
        <f t="shared" si="78"/>
        <v/>
      </c>
      <c r="I1624" s="34"/>
      <c r="J1624" s="34"/>
      <c r="K1624" s="40" t="str">
        <f t="shared" si="80"/>
        <v/>
      </c>
      <c r="L1624" s="41" t="str">
        <f t="shared" si="79"/>
        <v/>
      </c>
    </row>
    <row r="1625" spans="5:12" ht="16" x14ac:dyDescent="0.2">
      <c r="E1625" s="30" t="s">
        <v>76</v>
      </c>
      <c r="H1625" s="38" t="str">
        <f t="shared" si="78"/>
        <v/>
      </c>
      <c r="I1625" s="34"/>
      <c r="J1625" s="34"/>
      <c r="K1625" s="40" t="str">
        <f t="shared" si="80"/>
        <v/>
      </c>
      <c r="L1625" s="41" t="str">
        <f t="shared" si="79"/>
        <v/>
      </c>
    </row>
    <row r="1626" spans="5:12" ht="16" x14ac:dyDescent="0.2">
      <c r="E1626" s="30" t="s">
        <v>76</v>
      </c>
      <c r="H1626" s="38" t="str">
        <f t="shared" si="78"/>
        <v/>
      </c>
      <c r="I1626" s="34"/>
      <c r="J1626" s="34"/>
      <c r="K1626" s="40" t="str">
        <f t="shared" si="80"/>
        <v/>
      </c>
      <c r="L1626" s="41" t="str">
        <f t="shared" si="79"/>
        <v/>
      </c>
    </row>
    <row r="1627" spans="5:12" ht="16" x14ac:dyDescent="0.2">
      <c r="E1627" s="30" t="s">
        <v>76</v>
      </c>
      <c r="H1627" s="38" t="str">
        <f t="shared" si="78"/>
        <v/>
      </c>
      <c r="I1627" s="34"/>
      <c r="J1627" s="34"/>
      <c r="K1627" s="40" t="str">
        <f t="shared" si="80"/>
        <v/>
      </c>
      <c r="L1627" s="41" t="str">
        <f t="shared" si="79"/>
        <v/>
      </c>
    </row>
    <row r="1628" spans="5:12" ht="16" x14ac:dyDescent="0.2">
      <c r="E1628" s="30" t="s">
        <v>76</v>
      </c>
      <c r="H1628" s="38" t="str">
        <f t="shared" si="78"/>
        <v/>
      </c>
      <c r="I1628" s="34"/>
      <c r="J1628" s="34"/>
      <c r="K1628" s="40" t="str">
        <f t="shared" si="80"/>
        <v/>
      </c>
      <c r="L1628" s="41" t="str">
        <f t="shared" si="79"/>
        <v/>
      </c>
    </row>
    <row r="1629" spans="5:12" ht="16" x14ac:dyDescent="0.2">
      <c r="E1629" s="30" t="s">
        <v>76</v>
      </c>
      <c r="H1629" s="38" t="str">
        <f t="shared" si="78"/>
        <v/>
      </c>
      <c r="I1629" s="34"/>
      <c r="J1629" s="34"/>
      <c r="K1629" s="40" t="str">
        <f t="shared" si="80"/>
        <v/>
      </c>
      <c r="L1629" s="41" t="str">
        <f t="shared" si="79"/>
        <v/>
      </c>
    </row>
    <row r="1630" spans="5:12" ht="16" x14ac:dyDescent="0.2">
      <c r="E1630" s="30" t="s">
        <v>76</v>
      </c>
      <c r="H1630" s="38" t="str">
        <f t="shared" si="78"/>
        <v/>
      </c>
      <c r="I1630" s="34"/>
      <c r="J1630" s="34"/>
      <c r="K1630" s="40" t="str">
        <f t="shared" si="80"/>
        <v/>
      </c>
      <c r="L1630" s="41" t="str">
        <f t="shared" si="79"/>
        <v/>
      </c>
    </row>
    <row r="1631" spans="5:12" ht="16" x14ac:dyDescent="0.2">
      <c r="E1631" s="30" t="s">
        <v>76</v>
      </c>
      <c r="H1631" s="38" t="str">
        <f t="shared" si="78"/>
        <v/>
      </c>
      <c r="I1631" s="34"/>
      <c r="J1631" s="34"/>
      <c r="K1631" s="40" t="str">
        <f t="shared" si="80"/>
        <v/>
      </c>
      <c r="L1631" s="41" t="str">
        <f t="shared" si="79"/>
        <v/>
      </c>
    </row>
    <row r="1632" spans="5:12" ht="16" x14ac:dyDescent="0.2">
      <c r="E1632" s="30" t="s">
        <v>76</v>
      </c>
      <c r="H1632" s="38" t="str">
        <f t="shared" si="78"/>
        <v/>
      </c>
      <c r="I1632" s="34"/>
      <c r="J1632" s="34"/>
      <c r="K1632" s="40" t="str">
        <f t="shared" si="80"/>
        <v/>
      </c>
      <c r="L1632" s="41" t="str">
        <f t="shared" si="79"/>
        <v/>
      </c>
    </row>
    <row r="1633" spans="5:12" ht="16" x14ac:dyDescent="0.2">
      <c r="E1633" s="30" t="s">
        <v>76</v>
      </c>
      <c r="H1633" s="38" t="str">
        <f t="shared" si="78"/>
        <v/>
      </c>
      <c r="I1633" s="34"/>
      <c r="J1633" s="34"/>
      <c r="K1633" s="40" t="str">
        <f t="shared" si="80"/>
        <v/>
      </c>
      <c r="L1633" s="41" t="str">
        <f t="shared" si="79"/>
        <v/>
      </c>
    </row>
    <row r="1634" spans="5:12" ht="16" x14ac:dyDescent="0.2">
      <c r="E1634" s="30" t="s">
        <v>76</v>
      </c>
      <c r="H1634" s="38" t="str">
        <f t="shared" si="78"/>
        <v/>
      </c>
      <c r="I1634" s="34"/>
      <c r="J1634" s="34"/>
      <c r="K1634" s="40" t="str">
        <f t="shared" si="80"/>
        <v/>
      </c>
      <c r="L1634" s="41" t="str">
        <f t="shared" si="79"/>
        <v/>
      </c>
    </row>
    <row r="1635" spans="5:12" ht="16" x14ac:dyDescent="0.2">
      <c r="E1635" s="30" t="s">
        <v>76</v>
      </c>
      <c r="H1635" s="38" t="str">
        <f t="shared" si="78"/>
        <v/>
      </c>
      <c r="I1635" s="34"/>
      <c r="J1635" s="34"/>
      <c r="K1635" s="40" t="str">
        <f t="shared" si="80"/>
        <v/>
      </c>
      <c r="L1635" s="41" t="str">
        <f t="shared" si="79"/>
        <v/>
      </c>
    </row>
    <row r="1636" spans="5:12" ht="16" x14ac:dyDescent="0.2">
      <c r="E1636" s="30" t="s">
        <v>76</v>
      </c>
      <c r="H1636" s="38" t="str">
        <f t="shared" si="78"/>
        <v/>
      </c>
      <c r="I1636" s="34"/>
      <c r="J1636" s="34"/>
      <c r="K1636" s="40" t="str">
        <f t="shared" si="80"/>
        <v/>
      </c>
      <c r="L1636" s="41" t="str">
        <f t="shared" si="79"/>
        <v/>
      </c>
    </row>
    <row r="1637" spans="5:12" ht="16" x14ac:dyDescent="0.2">
      <c r="E1637" s="30" t="s">
        <v>76</v>
      </c>
      <c r="H1637" s="38" t="str">
        <f t="shared" si="78"/>
        <v/>
      </c>
      <c r="I1637" s="34"/>
      <c r="J1637" s="34"/>
      <c r="K1637" s="40" t="str">
        <f t="shared" si="80"/>
        <v/>
      </c>
      <c r="L1637" s="41" t="str">
        <f t="shared" si="79"/>
        <v/>
      </c>
    </row>
    <row r="1638" spans="5:12" ht="16" x14ac:dyDescent="0.2">
      <c r="E1638" s="30" t="s">
        <v>76</v>
      </c>
      <c r="H1638" s="38" t="str">
        <f t="shared" si="78"/>
        <v/>
      </c>
      <c r="I1638" s="34"/>
      <c r="J1638" s="34"/>
      <c r="K1638" s="40" t="str">
        <f t="shared" si="80"/>
        <v/>
      </c>
      <c r="L1638" s="41" t="str">
        <f t="shared" si="79"/>
        <v/>
      </c>
    </row>
    <row r="1639" spans="5:12" ht="16" x14ac:dyDescent="0.2">
      <c r="E1639" s="30" t="s">
        <v>76</v>
      </c>
      <c r="H1639" s="38" t="str">
        <f t="shared" si="78"/>
        <v/>
      </c>
      <c r="I1639" s="34"/>
      <c r="J1639" s="34"/>
      <c r="K1639" s="40" t="str">
        <f t="shared" si="80"/>
        <v/>
      </c>
      <c r="L1639" s="41" t="str">
        <f t="shared" si="79"/>
        <v/>
      </c>
    </row>
    <row r="1640" spans="5:12" ht="16" x14ac:dyDescent="0.2">
      <c r="E1640" s="30" t="s">
        <v>76</v>
      </c>
      <c r="H1640" s="38" t="str">
        <f t="shared" si="78"/>
        <v/>
      </c>
      <c r="I1640" s="34"/>
      <c r="J1640" s="34"/>
      <c r="K1640" s="40" t="str">
        <f t="shared" si="80"/>
        <v/>
      </c>
      <c r="L1640" s="41" t="str">
        <f t="shared" si="79"/>
        <v/>
      </c>
    </row>
    <row r="1641" spans="5:12" ht="16" x14ac:dyDescent="0.2">
      <c r="E1641" s="30" t="s">
        <v>76</v>
      </c>
      <c r="H1641" s="38" t="str">
        <f t="shared" si="78"/>
        <v/>
      </c>
      <c r="I1641" s="34"/>
      <c r="J1641" s="34"/>
      <c r="K1641" s="40" t="str">
        <f t="shared" si="80"/>
        <v/>
      </c>
      <c r="L1641" s="41" t="str">
        <f t="shared" si="79"/>
        <v/>
      </c>
    </row>
    <row r="1642" spans="5:12" ht="16" x14ac:dyDescent="0.2">
      <c r="E1642" s="30" t="s">
        <v>76</v>
      </c>
      <c r="H1642" s="38" t="str">
        <f t="shared" si="78"/>
        <v/>
      </c>
      <c r="I1642" s="34"/>
      <c r="J1642" s="34"/>
      <c r="K1642" s="40" t="str">
        <f t="shared" si="80"/>
        <v/>
      </c>
      <c r="L1642" s="41" t="str">
        <f t="shared" si="79"/>
        <v/>
      </c>
    </row>
    <row r="1643" spans="5:12" ht="16" x14ac:dyDescent="0.2">
      <c r="E1643" s="30" t="s">
        <v>76</v>
      </c>
      <c r="H1643" s="38" t="str">
        <f t="shared" si="78"/>
        <v/>
      </c>
      <c r="I1643" s="34"/>
      <c r="J1643" s="34"/>
      <c r="K1643" s="40" t="str">
        <f t="shared" si="80"/>
        <v/>
      </c>
      <c r="L1643" s="41" t="str">
        <f t="shared" si="79"/>
        <v/>
      </c>
    </row>
    <row r="1644" spans="5:12" ht="16" x14ac:dyDescent="0.2">
      <c r="E1644" s="30" t="s">
        <v>76</v>
      </c>
      <c r="H1644" s="38" t="str">
        <f t="shared" si="78"/>
        <v/>
      </c>
      <c r="I1644" s="34"/>
      <c r="J1644" s="34"/>
      <c r="K1644" s="40" t="str">
        <f t="shared" si="80"/>
        <v/>
      </c>
      <c r="L1644" s="41" t="str">
        <f t="shared" si="79"/>
        <v/>
      </c>
    </row>
    <row r="1645" spans="5:12" ht="16" x14ac:dyDescent="0.2">
      <c r="E1645" s="30" t="s">
        <v>76</v>
      </c>
      <c r="H1645" s="38" t="str">
        <f t="shared" si="78"/>
        <v/>
      </c>
      <c r="I1645" s="34"/>
      <c r="J1645" s="34"/>
      <c r="K1645" s="40" t="str">
        <f t="shared" si="80"/>
        <v/>
      </c>
      <c r="L1645" s="41" t="str">
        <f t="shared" si="79"/>
        <v/>
      </c>
    </row>
    <row r="1646" spans="5:12" ht="16" x14ac:dyDescent="0.2">
      <c r="E1646" s="30" t="s">
        <v>76</v>
      </c>
      <c r="H1646" s="38" t="str">
        <f t="shared" si="78"/>
        <v/>
      </c>
      <c r="I1646" s="34"/>
      <c r="J1646" s="34"/>
      <c r="K1646" s="40" t="str">
        <f t="shared" si="80"/>
        <v/>
      </c>
      <c r="L1646" s="41" t="str">
        <f t="shared" si="79"/>
        <v/>
      </c>
    </row>
    <row r="1647" spans="5:12" ht="16" x14ac:dyDescent="0.2">
      <c r="E1647" s="30" t="s">
        <v>76</v>
      </c>
      <c r="H1647" s="38" t="str">
        <f t="shared" si="78"/>
        <v/>
      </c>
      <c r="I1647" s="34"/>
      <c r="J1647" s="34"/>
      <c r="K1647" s="40" t="str">
        <f t="shared" si="80"/>
        <v/>
      </c>
      <c r="L1647" s="41" t="str">
        <f t="shared" si="79"/>
        <v/>
      </c>
    </row>
    <row r="1648" spans="5:12" ht="16" x14ac:dyDescent="0.2">
      <c r="E1648" s="30" t="s">
        <v>76</v>
      </c>
      <c r="H1648" s="38" t="str">
        <f t="shared" si="78"/>
        <v/>
      </c>
      <c r="I1648" s="34"/>
      <c r="J1648" s="34"/>
      <c r="K1648" s="40" t="str">
        <f t="shared" si="80"/>
        <v/>
      </c>
      <c r="L1648" s="41" t="str">
        <f t="shared" si="79"/>
        <v/>
      </c>
    </row>
    <row r="1649" spans="5:12" ht="16" x14ac:dyDescent="0.2">
      <c r="E1649" s="30" t="s">
        <v>76</v>
      </c>
      <c r="H1649" s="38" t="str">
        <f t="shared" si="78"/>
        <v/>
      </c>
      <c r="I1649" s="34"/>
      <c r="J1649" s="34"/>
      <c r="K1649" s="40" t="str">
        <f t="shared" si="80"/>
        <v/>
      </c>
      <c r="L1649" s="41" t="str">
        <f t="shared" si="79"/>
        <v/>
      </c>
    </row>
    <row r="1650" spans="5:12" ht="16" x14ac:dyDescent="0.2">
      <c r="E1650" s="30" t="s">
        <v>76</v>
      </c>
      <c r="H1650" s="38" t="str">
        <f t="shared" si="78"/>
        <v/>
      </c>
      <c r="I1650" s="34"/>
      <c r="J1650" s="34"/>
      <c r="K1650" s="40" t="str">
        <f t="shared" si="80"/>
        <v/>
      </c>
      <c r="L1650" s="41" t="str">
        <f t="shared" si="79"/>
        <v/>
      </c>
    </row>
    <row r="1651" spans="5:12" ht="16" x14ac:dyDescent="0.2">
      <c r="E1651" s="30" t="s">
        <v>76</v>
      </c>
      <c r="H1651" s="38" t="str">
        <f t="shared" si="78"/>
        <v/>
      </c>
      <c r="I1651" s="34"/>
      <c r="J1651" s="34"/>
      <c r="K1651" s="40" t="str">
        <f t="shared" si="80"/>
        <v/>
      </c>
      <c r="L1651" s="41" t="str">
        <f t="shared" si="79"/>
        <v/>
      </c>
    </row>
    <row r="1652" spans="5:12" ht="16" x14ac:dyDescent="0.2">
      <c r="E1652" s="30" t="s">
        <v>76</v>
      </c>
      <c r="H1652" s="38" t="str">
        <f t="shared" si="78"/>
        <v/>
      </c>
      <c r="I1652" s="34"/>
      <c r="J1652" s="34"/>
      <c r="K1652" s="40" t="str">
        <f t="shared" si="80"/>
        <v/>
      </c>
      <c r="L1652" s="41" t="str">
        <f t="shared" si="79"/>
        <v/>
      </c>
    </row>
    <row r="1653" spans="5:12" ht="16" x14ac:dyDescent="0.2">
      <c r="E1653" s="30" t="s">
        <v>76</v>
      </c>
      <c r="H1653" s="38" t="str">
        <f t="shared" si="78"/>
        <v/>
      </c>
      <c r="I1653" s="34"/>
      <c r="J1653" s="34"/>
      <c r="K1653" s="40" t="str">
        <f t="shared" si="80"/>
        <v/>
      </c>
      <c r="L1653" s="41" t="str">
        <f t="shared" si="79"/>
        <v/>
      </c>
    </row>
    <row r="1654" spans="5:12" ht="16" x14ac:dyDescent="0.2">
      <c r="E1654" s="30" t="s">
        <v>76</v>
      </c>
      <c r="H1654" s="38" t="str">
        <f t="shared" si="78"/>
        <v/>
      </c>
      <c r="I1654" s="34"/>
      <c r="J1654" s="34"/>
      <c r="K1654" s="40" t="str">
        <f t="shared" si="80"/>
        <v/>
      </c>
      <c r="L1654" s="41" t="str">
        <f t="shared" si="79"/>
        <v/>
      </c>
    </row>
    <row r="1655" spans="5:12" ht="16" x14ac:dyDescent="0.2">
      <c r="E1655" s="30" t="s">
        <v>76</v>
      </c>
      <c r="H1655" s="38" t="str">
        <f t="shared" si="78"/>
        <v/>
      </c>
      <c r="I1655" s="34"/>
      <c r="J1655" s="34"/>
      <c r="K1655" s="40" t="str">
        <f t="shared" si="80"/>
        <v/>
      </c>
      <c r="L1655" s="41" t="str">
        <f t="shared" si="79"/>
        <v/>
      </c>
    </row>
    <row r="1656" spans="5:12" ht="16" x14ac:dyDescent="0.2">
      <c r="E1656" s="30" t="s">
        <v>76</v>
      </c>
      <c r="H1656" s="38" t="str">
        <f t="shared" si="78"/>
        <v/>
      </c>
      <c r="I1656" s="34"/>
      <c r="J1656" s="34"/>
      <c r="K1656" s="40" t="str">
        <f t="shared" si="80"/>
        <v/>
      </c>
      <c r="L1656" s="41" t="str">
        <f t="shared" si="79"/>
        <v/>
      </c>
    </row>
    <row r="1657" spans="5:12" ht="16" x14ac:dyDescent="0.2">
      <c r="E1657" s="30" t="s">
        <v>76</v>
      </c>
      <c r="H1657" s="38" t="str">
        <f t="shared" si="78"/>
        <v/>
      </c>
      <c r="I1657" s="34"/>
      <c r="J1657" s="34"/>
      <c r="K1657" s="40" t="str">
        <f t="shared" si="80"/>
        <v/>
      </c>
      <c r="L1657" s="41" t="str">
        <f t="shared" si="79"/>
        <v/>
      </c>
    </row>
    <row r="1658" spans="5:12" ht="16" x14ac:dyDescent="0.2">
      <c r="E1658" s="30" t="s">
        <v>76</v>
      </c>
      <c r="H1658" s="38" t="str">
        <f t="shared" si="78"/>
        <v/>
      </c>
      <c r="I1658" s="34"/>
      <c r="J1658" s="34"/>
      <c r="K1658" s="40" t="str">
        <f t="shared" si="80"/>
        <v/>
      </c>
      <c r="L1658" s="41" t="str">
        <f t="shared" si="79"/>
        <v/>
      </c>
    </row>
    <row r="1659" spans="5:12" ht="16" x14ac:dyDescent="0.2">
      <c r="E1659" s="30" t="s">
        <v>76</v>
      </c>
      <c r="H1659" s="38" t="str">
        <f t="shared" si="78"/>
        <v/>
      </c>
      <c r="I1659" s="34"/>
      <c r="J1659" s="34"/>
      <c r="K1659" s="40" t="str">
        <f t="shared" si="80"/>
        <v/>
      </c>
      <c r="L1659" s="41" t="str">
        <f t="shared" si="79"/>
        <v/>
      </c>
    </row>
    <row r="1660" spans="5:12" ht="16" x14ac:dyDescent="0.2">
      <c r="E1660" s="30" t="s">
        <v>76</v>
      </c>
      <c r="H1660" s="38" t="str">
        <f t="shared" si="78"/>
        <v/>
      </c>
      <c r="I1660" s="34"/>
      <c r="J1660" s="34"/>
      <c r="K1660" s="40" t="str">
        <f t="shared" si="80"/>
        <v/>
      </c>
      <c r="L1660" s="41" t="str">
        <f t="shared" si="79"/>
        <v/>
      </c>
    </row>
    <row r="1661" spans="5:12" ht="16" x14ac:dyDescent="0.2">
      <c r="E1661" s="30" t="s">
        <v>76</v>
      </c>
      <c r="H1661" s="38" t="str">
        <f t="shared" si="78"/>
        <v/>
      </c>
      <c r="I1661" s="34"/>
      <c r="J1661" s="34"/>
      <c r="K1661" s="40" t="str">
        <f t="shared" si="80"/>
        <v/>
      </c>
      <c r="L1661" s="41" t="str">
        <f t="shared" si="79"/>
        <v/>
      </c>
    </row>
    <row r="1662" spans="5:12" ht="16" x14ac:dyDescent="0.2">
      <c r="E1662" s="30" t="s">
        <v>76</v>
      </c>
      <c r="H1662" s="38" t="str">
        <f t="shared" si="78"/>
        <v/>
      </c>
      <c r="I1662" s="34"/>
      <c r="J1662" s="34"/>
      <c r="K1662" s="40" t="str">
        <f t="shared" si="80"/>
        <v/>
      </c>
      <c r="L1662" s="41" t="str">
        <f t="shared" si="79"/>
        <v/>
      </c>
    </row>
    <row r="1663" spans="5:12" ht="16" x14ac:dyDescent="0.2">
      <c r="E1663" s="30" t="s">
        <v>76</v>
      </c>
      <c r="H1663" s="38" t="str">
        <f t="shared" si="78"/>
        <v/>
      </c>
      <c r="I1663" s="34"/>
      <c r="J1663" s="34"/>
      <c r="K1663" s="40" t="str">
        <f t="shared" si="80"/>
        <v/>
      </c>
      <c r="L1663" s="41" t="str">
        <f t="shared" si="79"/>
        <v/>
      </c>
    </row>
    <row r="1664" spans="5:12" ht="16" x14ac:dyDescent="0.2">
      <c r="E1664" s="30" t="s">
        <v>76</v>
      </c>
      <c r="H1664" s="38" t="str">
        <f t="shared" si="78"/>
        <v/>
      </c>
      <c r="I1664" s="34"/>
      <c r="J1664" s="34"/>
      <c r="K1664" s="40" t="str">
        <f t="shared" si="80"/>
        <v/>
      </c>
      <c r="L1664" s="41" t="str">
        <f t="shared" si="79"/>
        <v/>
      </c>
    </row>
    <row r="1665" spans="5:12" ht="16" x14ac:dyDescent="0.2">
      <c r="E1665" s="30" t="s">
        <v>76</v>
      </c>
      <c r="H1665" s="38" t="str">
        <f t="shared" si="78"/>
        <v/>
      </c>
      <c r="I1665" s="34"/>
      <c r="J1665" s="34"/>
      <c r="K1665" s="40" t="str">
        <f t="shared" si="80"/>
        <v/>
      </c>
      <c r="L1665" s="41" t="str">
        <f t="shared" si="79"/>
        <v/>
      </c>
    </row>
    <row r="1666" spans="5:12" ht="16" x14ac:dyDescent="0.2">
      <c r="E1666" s="30" t="s">
        <v>76</v>
      </c>
      <c r="H1666" s="38" t="str">
        <f t="shared" si="78"/>
        <v/>
      </c>
      <c r="I1666" s="34"/>
      <c r="J1666" s="34"/>
      <c r="K1666" s="40" t="str">
        <f t="shared" si="80"/>
        <v/>
      </c>
      <c r="L1666" s="41" t="str">
        <f t="shared" si="79"/>
        <v/>
      </c>
    </row>
    <row r="1667" spans="5:12" ht="16" x14ac:dyDescent="0.2">
      <c r="E1667" s="30" t="s">
        <v>76</v>
      </c>
      <c r="H1667" s="38" t="str">
        <f t="shared" si="78"/>
        <v/>
      </c>
      <c r="I1667" s="34"/>
      <c r="J1667" s="34"/>
      <c r="K1667" s="40" t="str">
        <f t="shared" si="80"/>
        <v/>
      </c>
      <c r="L1667" s="41" t="str">
        <f t="shared" si="79"/>
        <v/>
      </c>
    </row>
    <row r="1668" spans="5:12" ht="16" x14ac:dyDescent="0.2">
      <c r="E1668" s="30" t="s">
        <v>76</v>
      </c>
      <c r="H1668" s="38" t="str">
        <f t="shared" si="78"/>
        <v/>
      </c>
      <c r="I1668" s="34"/>
      <c r="J1668" s="34"/>
      <c r="K1668" s="40" t="str">
        <f t="shared" si="80"/>
        <v/>
      </c>
      <c r="L1668" s="41" t="str">
        <f t="shared" si="79"/>
        <v/>
      </c>
    </row>
    <row r="1669" spans="5:12" ht="16" x14ac:dyDescent="0.2">
      <c r="E1669" s="30" t="s">
        <v>76</v>
      </c>
      <c r="H1669" s="38" t="str">
        <f t="shared" si="78"/>
        <v/>
      </c>
      <c r="I1669" s="34"/>
      <c r="J1669" s="34"/>
      <c r="K1669" s="40" t="str">
        <f t="shared" si="80"/>
        <v/>
      </c>
      <c r="L1669" s="41" t="str">
        <f t="shared" si="79"/>
        <v/>
      </c>
    </row>
    <row r="1670" spans="5:12" ht="16" x14ac:dyDescent="0.2">
      <c r="E1670" s="30" t="s">
        <v>76</v>
      </c>
      <c r="H1670" s="38" t="str">
        <f t="shared" si="78"/>
        <v/>
      </c>
      <c r="I1670" s="34"/>
      <c r="J1670" s="34"/>
      <c r="K1670" s="40" t="str">
        <f t="shared" si="80"/>
        <v/>
      </c>
      <c r="L1670" s="41" t="str">
        <f t="shared" si="79"/>
        <v/>
      </c>
    </row>
    <row r="1671" spans="5:12" ht="16" x14ac:dyDescent="0.2">
      <c r="E1671" s="30" t="s">
        <v>76</v>
      </c>
      <c r="H1671" s="38" t="str">
        <f t="shared" ref="H1671:H1734" si="81">IF(OR(F1671="",G1671=""),"",G1671+(F1671*30))</f>
        <v/>
      </c>
      <c r="I1671" s="34"/>
      <c r="J1671" s="34"/>
      <c r="K1671" s="40" t="str">
        <f t="shared" si="80"/>
        <v/>
      </c>
      <c r="L1671" s="41" t="str">
        <f t="shared" ref="L1671:L1734" si="82">IF(K1671="","",IF(K1671&lt;1,"Debajo de la Meta",IF(K1671&gt;1,"Encima de la Meta","Meta Alcanzada")))</f>
        <v/>
      </c>
    </row>
    <row r="1672" spans="5:12" ht="16" x14ac:dyDescent="0.2">
      <c r="E1672" s="30" t="s">
        <v>76</v>
      </c>
      <c r="H1672" s="38" t="str">
        <f t="shared" si="81"/>
        <v/>
      </c>
      <c r="I1672" s="34"/>
      <c r="J1672" s="34"/>
      <c r="K1672" s="40" t="str">
        <f t="shared" si="80"/>
        <v/>
      </c>
      <c r="L1672" s="41" t="str">
        <f t="shared" si="82"/>
        <v/>
      </c>
    </row>
    <row r="1673" spans="5:12" ht="16" x14ac:dyDescent="0.2">
      <c r="E1673" s="30" t="s">
        <v>76</v>
      </c>
      <c r="H1673" s="38" t="str">
        <f t="shared" si="81"/>
        <v/>
      </c>
      <c r="I1673" s="34"/>
      <c r="J1673" s="34"/>
      <c r="K1673" s="40" t="str">
        <f t="shared" si="80"/>
        <v/>
      </c>
      <c r="L1673" s="41" t="str">
        <f t="shared" si="82"/>
        <v/>
      </c>
    </row>
    <row r="1674" spans="5:12" ht="16" x14ac:dyDescent="0.2">
      <c r="E1674" s="30" t="s">
        <v>76</v>
      </c>
      <c r="H1674" s="38" t="str">
        <f t="shared" si="81"/>
        <v/>
      </c>
      <c r="I1674" s="34"/>
      <c r="J1674" s="34"/>
      <c r="K1674" s="40" t="str">
        <f t="shared" si="80"/>
        <v/>
      </c>
      <c r="L1674" s="41" t="str">
        <f t="shared" si="82"/>
        <v/>
      </c>
    </row>
    <row r="1675" spans="5:12" ht="16" x14ac:dyDescent="0.2">
      <c r="E1675" s="30" t="s">
        <v>76</v>
      </c>
      <c r="H1675" s="38" t="str">
        <f t="shared" si="81"/>
        <v/>
      </c>
      <c r="I1675" s="34"/>
      <c r="J1675" s="34"/>
      <c r="K1675" s="40" t="str">
        <f t="shared" si="80"/>
        <v/>
      </c>
      <c r="L1675" s="41" t="str">
        <f t="shared" si="82"/>
        <v/>
      </c>
    </row>
    <row r="1676" spans="5:12" ht="16" x14ac:dyDescent="0.2">
      <c r="E1676" s="30" t="s">
        <v>76</v>
      </c>
      <c r="H1676" s="38" t="str">
        <f t="shared" si="81"/>
        <v/>
      </c>
      <c r="I1676" s="34"/>
      <c r="J1676" s="34"/>
      <c r="K1676" s="40" t="str">
        <f t="shared" si="80"/>
        <v/>
      </c>
      <c r="L1676" s="41" t="str">
        <f t="shared" si="82"/>
        <v/>
      </c>
    </row>
    <row r="1677" spans="5:12" ht="16" x14ac:dyDescent="0.2">
      <c r="E1677" s="30" t="s">
        <v>76</v>
      </c>
      <c r="H1677" s="38" t="str">
        <f t="shared" si="81"/>
        <v/>
      </c>
      <c r="I1677" s="34"/>
      <c r="J1677" s="34"/>
      <c r="K1677" s="40" t="str">
        <f t="shared" si="80"/>
        <v/>
      </c>
      <c r="L1677" s="41" t="str">
        <f t="shared" si="82"/>
        <v/>
      </c>
    </row>
    <row r="1678" spans="5:12" ht="16" x14ac:dyDescent="0.2">
      <c r="E1678" s="30" t="s">
        <v>76</v>
      </c>
      <c r="H1678" s="38" t="str">
        <f t="shared" si="81"/>
        <v/>
      </c>
      <c r="I1678" s="34"/>
      <c r="J1678" s="34"/>
      <c r="K1678" s="40" t="str">
        <f t="shared" si="80"/>
        <v/>
      </c>
      <c r="L1678" s="41" t="str">
        <f t="shared" si="82"/>
        <v/>
      </c>
    </row>
    <row r="1679" spans="5:12" ht="16" x14ac:dyDescent="0.2">
      <c r="E1679" s="30" t="s">
        <v>76</v>
      </c>
      <c r="H1679" s="38" t="str">
        <f t="shared" si="81"/>
        <v/>
      </c>
      <c r="I1679" s="34"/>
      <c r="J1679" s="34"/>
      <c r="K1679" s="40" t="str">
        <f t="shared" si="80"/>
        <v/>
      </c>
      <c r="L1679" s="41" t="str">
        <f t="shared" si="82"/>
        <v/>
      </c>
    </row>
    <row r="1680" spans="5:12" ht="16" x14ac:dyDescent="0.2">
      <c r="E1680" s="30" t="s">
        <v>76</v>
      </c>
      <c r="H1680" s="38" t="str">
        <f t="shared" si="81"/>
        <v/>
      </c>
      <c r="I1680" s="34"/>
      <c r="J1680" s="34"/>
      <c r="K1680" s="40" t="str">
        <f t="shared" ref="K1680:K1743" si="83">IF(OR(E1680="",I1680="",J1680=""),"",IF(E1680="cuanto más pequeño mejor",I1680/J1680,J1680/I1680))</f>
        <v/>
      </c>
      <c r="L1680" s="41" t="str">
        <f t="shared" si="82"/>
        <v/>
      </c>
    </row>
    <row r="1681" spans="5:12" ht="16" x14ac:dyDescent="0.2">
      <c r="E1681" s="30" t="s">
        <v>76</v>
      </c>
      <c r="H1681" s="38" t="str">
        <f t="shared" si="81"/>
        <v/>
      </c>
      <c r="I1681" s="34"/>
      <c r="J1681" s="34"/>
      <c r="K1681" s="40" t="str">
        <f t="shared" si="83"/>
        <v/>
      </c>
      <c r="L1681" s="41" t="str">
        <f t="shared" si="82"/>
        <v/>
      </c>
    </row>
    <row r="1682" spans="5:12" ht="16" x14ac:dyDescent="0.2">
      <c r="E1682" s="30" t="s">
        <v>76</v>
      </c>
      <c r="H1682" s="38" t="str">
        <f t="shared" si="81"/>
        <v/>
      </c>
      <c r="I1682" s="34"/>
      <c r="J1682" s="34"/>
      <c r="K1682" s="40" t="str">
        <f t="shared" si="83"/>
        <v/>
      </c>
      <c r="L1682" s="41" t="str">
        <f t="shared" si="82"/>
        <v/>
      </c>
    </row>
    <row r="1683" spans="5:12" ht="16" x14ac:dyDescent="0.2">
      <c r="E1683" s="30" t="s">
        <v>76</v>
      </c>
      <c r="H1683" s="38" t="str">
        <f t="shared" si="81"/>
        <v/>
      </c>
      <c r="I1683" s="34"/>
      <c r="J1683" s="34"/>
      <c r="K1683" s="40" t="str">
        <f t="shared" si="83"/>
        <v/>
      </c>
      <c r="L1683" s="41" t="str">
        <f t="shared" si="82"/>
        <v/>
      </c>
    </row>
    <row r="1684" spans="5:12" ht="16" x14ac:dyDescent="0.2">
      <c r="E1684" s="30" t="s">
        <v>76</v>
      </c>
      <c r="H1684" s="38" t="str">
        <f t="shared" si="81"/>
        <v/>
      </c>
      <c r="I1684" s="34"/>
      <c r="J1684" s="34"/>
      <c r="K1684" s="40" t="str">
        <f t="shared" si="83"/>
        <v/>
      </c>
      <c r="L1684" s="41" t="str">
        <f t="shared" si="82"/>
        <v/>
      </c>
    </row>
    <row r="1685" spans="5:12" ht="16" x14ac:dyDescent="0.2">
      <c r="E1685" s="30" t="s">
        <v>76</v>
      </c>
      <c r="H1685" s="38" t="str">
        <f t="shared" si="81"/>
        <v/>
      </c>
      <c r="I1685" s="34"/>
      <c r="J1685" s="34"/>
      <c r="K1685" s="40" t="str">
        <f t="shared" si="83"/>
        <v/>
      </c>
      <c r="L1685" s="41" t="str">
        <f t="shared" si="82"/>
        <v/>
      </c>
    </row>
    <row r="1686" spans="5:12" ht="16" x14ac:dyDescent="0.2">
      <c r="E1686" s="30" t="s">
        <v>76</v>
      </c>
      <c r="H1686" s="38" t="str">
        <f t="shared" si="81"/>
        <v/>
      </c>
      <c r="I1686" s="34"/>
      <c r="J1686" s="34"/>
      <c r="K1686" s="40" t="str">
        <f t="shared" si="83"/>
        <v/>
      </c>
      <c r="L1686" s="41" t="str">
        <f t="shared" si="82"/>
        <v/>
      </c>
    </row>
    <row r="1687" spans="5:12" ht="16" x14ac:dyDescent="0.2">
      <c r="E1687" s="30" t="s">
        <v>76</v>
      </c>
      <c r="H1687" s="38" t="str">
        <f t="shared" si="81"/>
        <v/>
      </c>
      <c r="I1687" s="34"/>
      <c r="J1687" s="34"/>
      <c r="K1687" s="40" t="str">
        <f t="shared" si="83"/>
        <v/>
      </c>
      <c r="L1687" s="41" t="str">
        <f t="shared" si="82"/>
        <v/>
      </c>
    </row>
    <row r="1688" spans="5:12" ht="16" x14ac:dyDescent="0.2">
      <c r="E1688" s="30" t="s">
        <v>76</v>
      </c>
      <c r="H1688" s="38" t="str">
        <f t="shared" si="81"/>
        <v/>
      </c>
      <c r="I1688" s="34"/>
      <c r="J1688" s="34"/>
      <c r="K1688" s="40" t="str">
        <f t="shared" si="83"/>
        <v/>
      </c>
      <c r="L1688" s="41" t="str">
        <f t="shared" si="82"/>
        <v/>
      </c>
    </row>
    <row r="1689" spans="5:12" ht="16" x14ac:dyDescent="0.2">
      <c r="E1689" s="30" t="s">
        <v>76</v>
      </c>
      <c r="H1689" s="38" t="str">
        <f t="shared" si="81"/>
        <v/>
      </c>
      <c r="I1689" s="34"/>
      <c r="J1689" s="34"/>
      <c r="K1689" s="40" t="str">
        <f t="shared" si="83"/>
        <v/>
      </c>
      <c r="L1689" s="41" t="str">
        <f t="shared" si="82"/>
        <v/>
      </c>
    </row>
    <row r="1690" spans="5:12" ht="16" x14ac:dyDescent="0.2">
      <c r="E1690" s="30" t="s">
        <v>76</v>
      </c>
      <c r="H1690" s="38" t="str">
        <f t="shared" si="81"/>
        <v/>
      </c>
      <c r="I1690" s="34"/>
      <c r="J1690" s="34"/>
      <c r="K1690" s="40" t="str">
        <f t="shared" si="83"/>
        <v/>
      </c>
      <c r="L1690" s="41" t="str">
        <f t="shared" si="82"/>
        <v/>
      </c>
    </row>
    <row r="1691" spans="5:12" ht="16" x14ac:dyDescent="0.2">
      <c r="E1691" s="30" t="s">
        <v>76</v>
      </c>
      <c r="H1691" s="38" t="str">
        <f t="shared" si="81"/>
        <v/>
      </c>
      <c r="I1691" s="34"/>
      <c r="J1691" s="34"/>
      <c r="K1691" s="40" t="str">
        <f t="shared" si="83"/>
        <v/>
      </c>
      <c r="L1691" s="41" t="str">
        <f t="shared" si="82"/>
        <v/>
      </c>
    </row>
    <row r="1692" spans="5:12" ht="16" x14ac:dyDescent="0.2">
      <c r="E1692" s="30" t="s">
        <v>76</v>
      </c>
      <c r="H1692" s="38" t="str">
        <f t="shared" si="81"/>
        <v/>
      </c>
      <c r="I1692" s="34"/>
      <c r="J1692" s="34"/>
      <c r="K1692" s="40" t="str">
        <f t="shared" si="83"/>
        <v/>
      </c>
      <c r="L1692" s="41" t="str">
        <f t="shared" si="82"/>
        <v/>
      </c>
    </row>
    <row r="1693" spans="5:12" ht="16" x14ac:dyDescent="0.2">
      <c r="E1693" s="30" t="s">
        <v>76</v>
      </c>
      <c r="H1693" s="38" t="str">
        <f t="shared" si="81"/>
        <v/>
      </c>
      <c r="I1693" s="34"/>
      <c r="J1693" s="34"/>
      <c r="K1693" s="40" t="str">
        <f t="shared" si="83"/>
        <v/>
      </c>
      <c r="L1693" s="41" t="str">
        <f t="shared" si="82"/>
        <v/>
      </c>
    </row>
    <row r="1694" spans="5:12" ht="16" x14ac:dyDescent="0.2">
      <c r="E1694" s="30" t="s">
        <v>76</v>
      </c>
      <c r="H1694" s="38" t="str">
        <f t="shared" si="81"/>
        <v/>
      </c>
      <c r="I1694" s="34"/>
      <c r="J1694" s="34"/>
      <c r="K1694" s="40" t="str">
        <f t="shared" si="83"/>
        <v/>
      </c>
      <c r="L1694" s="41" t="str">
        <f t="shared" si="82"/>
        <v/>
      </c>
    </row>
    <row r="1695" spans="5:12" ht="16" x14ac:dyDescent="0.2">
      <c r="E1695" s="30" t="s">
        <v>76</v>
      </c>
      <c r="H1695" s="38" t="str">
        <f t="shared" si="81"/>
        <v/>
      </c>
      <c r="I1695" s="34"/>
      <c r="J1695" s="34"/>
      <c r="K1695" s="40" t="str">
        <f t="shared" si="83"/>
        <v/>
      </c>
      <c r="L1695" s="41" t="str">
        <f t="shared" si="82"/>
        <v/>
      </c>
    </row>
    <row r="1696" spans="5:12" ht="16" x14ac:dyDescent="0.2">
      <c r="E1696" s="30" t="s">
        <v>76</v>
      </c>
      <c r="H1696" s="38" t="str">
        <f t="shared" si="81"/>
        <v/>
      </c>
      <c r="I1696" s="34"/>
      <c r="J1696" s="34"/>
      <c r="K1696" s="40" t="str">
        <f t="shared" si="83"/>
        <v/>
      </c>
      <c r="L1696" s="41" t="str">
        <f t="shared" si="82"/>
        <v/>
      </c>
    </row>
    <row r="1697" spans="5:12" ht="16" x14ac:dyDescent="0.2">
      <c r="E1697" s="30" t="s">
        <v>76</v>
      </c>
      <c r="H1697" s="38" t="str">
        <f t="shared" si="81"/>
        <v/>
      </c>
      <c r="I1697" s="34"/>
      <c r="J1697" s="34"/>
      <c r="K1697" s="40" t="str">
        <f t="shared" si="83"/>
        <v/>
      </c>
      <c r="L1697" s="41" t="str">
        <f t="shared" si="82"/>
        <v/>
      </c>
    </row>
    <row r="1698" spans="5:12" ht="16" x14ac:dyDescent="0.2">
      <c r="E1698" s="30" t="s">
        <v>76</v>
      </c>
      <c r="H1698" s="38" t="str">
        <f t="shared" si="81"/>
        <v/>
      </c>
      <c r="I1698" s="34"/>
      <c r="J1698" s="34"/>
      <c r="K1698" s="40" t="str">
        <f t="shared" si="83"/>
        <v/>
      </c>
      <c r="L1698" s="41" t="str">
        <f t="shared" si="82"/>
        <v/>
      </c>
    </row>
    <row r="1699" spans="5:12" ht="16" x14ac:dyDescent="0.2">
      <c r="E1699" s="30" t="s">
        <v>76</v>
      </c>
      <c r="H1699" s="38" t="str">
        <f t="shared" si="81"/>
        <v/>
      </c>
      <c r="I1699" s="34"/>
      <c r="J1699" s="34"/>
      <c r="K1699" s="40" t="str">
        <f t="shared" si="83"/>
        <v/>
      </c>
      <c r="L1699" s="41" t="str">
        <f t="shared" si="82"/>
        <v/>
      </c>
    </row>
    <row r="1700" spans="5:12" ht="16" x14ac:dyDescent="0.2">
      <c r="E1700" s="30" t="s">
        <v>76</v>
      </c>
      <c r="H1700" s="38" t="str">
        <f t="shared" si="81"/>
        <v/>
      </c>
      <c r="I1700" s="34"/>
      <c r="J1700" s="34"/>
      <c r="K1700" s="40" t="str">
        <f t="shared" si="83"/>
        <v/>
      </c>
      <c r="L1700" s="41" t="str">
        <f t="shared" si="82"/>
        <v/>
      </c>
    </row>
    <row r="1701" spans="5:12" ht="16" x14ac:dyDescent="0.2">
      <c r="E1701" s="30" t="s">
        <v>76</v>
      </c>
      <c r="H1701" s="38" t="str">
        <f t="shared" si="81"/>
        <v/>
      </c>
      <c r="I1701" s="34"/>
      <c r="J1701" s="34"/>
      <c r="K1701" s="40" t="str">
        <f t="shared" si="83"/>
        <v/>
      </c>
      <c r="L1701" s="41" t="str">
        <f t="shared" si="82"/>
        <v/>
      </c>
    </row>
    <row r="1702" spans="5:12" ht="16" x14ac:dyDescent="0.2">
      <c r="E1702" s="30" t="s">
        <v>76</v>
      </c>
      <c r="H1702" s="38" t="str">
        <f t="shared" si="81"/>
        <v/>
      </c>
      <c r="I1702" s="34"/>
      <c r="J1702" s="34"/>
      <c r="K1702" s="40" t="str">
        <f t="shared" si="83"/>
        <v/>
      </c>
      <c r="L1702" s="41" t="str">
        <f t="shared" si="82"/>
        <v/>
      </c>
    </row>
    <row r="1703" spans="5:12" ht="16" x14ac:dyDescent="0.2">
      <c r="E1703" s="30" t="s">
        <v>76</v>
      </c>
      <c r="H1703" s="38" t="str">
        <f t="shared" si="81"/>
        <v/>
      </c>
      <c r="I1703" s="34"/>
      <c r="J1703" s="34"/>
      <c r="K1703" s="40" t="str">
        <f t="shared" si="83"/>
        <v/>
      </c>
      <c r="L1703" s="41" t="str">
        <f t="shared" si="82"/>
        <v/>
      </c>
    </row>
    <row r="1704" spans="5:12" ht="16" x14ac:dyDescent="0.2">
      <c r="E1704" s="30" t="s">
        <v>76</v>
      </c>
      <c r="H1704" s="38" t="str">
        <f t="shared" si="81"/>
        <v/>
      </c>
      <c r="I1704" s="34"/>
      <c r="J1704" s="34"/>
      <c r="K1704" s="40" t="str">
        <f t="shared" si="83"/>
        <v/>
      </c>
      <c r="L1704" s="41" t="str">
        <f t="shared" si="82"/>
        <v/>
      </c>
    </row>
    <row r="1705" spans="5:12" ht="16" x14ac:dyDescent="0.2">
      <c r="E1705" s="30" t="s">
        <v>76</v>
      </c>
      <c r="H1705" s="38" t="str">
        <f t="shared" si="81"/>
        <v/>
      </c>
      <c r="I1705" s="34"/>
      <c r="J1705" s="34"/>
      <c r="K1705" s="40" t="str">
        <f t="shared" si="83"/>
        <v/>
      </c>
      <c r="L1705" s="41" t="str">
        <f t="shared" si="82"/>
        <v/>
      </c>
    </row>
    <row r="1706" spans="5:12" ht="16" x14ac:dyDescent="0.2">
      <c r="E1706" s="30" t="s">
        <v>76</v>
      </c>
      <c r="H1706" s="38" t="str">
        <f t="shared" si="81"/>
        <v/>
      </c>
      <c r="I1706" s="34"/>
      <c r="J1706" s="34"/>
      <c r="K1706" s="40" t="str">
        <f t="shared" si="83"/>
        <v/>
      </c>
      <c r="L1706" s="41" t="str">
        <f t="shared" si="82"/>
        <v/>
      </c>
    </row>
    <row r="1707" spans="5:12" ht="16" x14ac:dyDescent="0.2">
      <c r="E1707" s="30" t="s">
        <v>76</v>
      </c>
      <c r="H1707" s="38" t="str">
        <f t="shared" si="81"/>
        <v/>
      </c>
      <c r="I1707" s="34"/>
      <c r="J1707" s="34"/>
      <c r="K1707" s="40" t="str">
        <f t="shared" si="83"/>
        <v/>
      </c>
      <c r="L1707" s="41" t="str">
        <f t="shared" si="82"/>
        <v/>
      </c>
    </row>
    <row r="1708" spans="5:12" ht="16" x14ac:dyDescent="0.2">
      <c r="E1708" s="30" t="s">
        <v>76</v>
      </c>
      <c r="H1708" s="38" t="str">
        <f t="shared" si="81"/>
        <v/>
      </c>
      <c r="I1708" s="34"/>
      <c r="J1708" s="34"/>
      <c r="K1708" s="40" t="str">
        <f t="shared" si="83"/>
        <v/>
      </c>
      <c r="L1708" s="41" t="str">
        <f t="shared" si="82"/>
        <v/>
      </c>
    </row>
    <row r="1709" spans="5:12" ht="16" x14ac:dyDescent="0.2">
      <c r="E1709" s="30" t="s">
        <v>76</v>
      </c>
      <c r="H1709" s="38" t="str">
        <f t="shared" si="81"/>
        <v/>
      </c>
      <c r="I1709" s="34"/>
      <c r="J1709" s="34"/>
      <c r="K1709" s="40" t="str">
        <f t="shared" si="83"/>
        <v/>
      </c>
      <c r="L1709" s="41" t="str">
        <f t="shared" si="82"/>
        <v/>
      </c>
    </row>
    <row r="1710" spans="5:12" ht="16" x14ac:dyDescent="0.2">
      <c r="E1710" s="30" t="s">
        <v>76</v>
      </c>
      <c r="H1710" s="38" t="str">
        <f t="shared" si="81"/>
        <v/>
      </c>
      <c r="I1710" s="34"/>
      <c r="J1710" s="34"/>
      <c r="K1710" s="40" t="str">
        <f t="shared" si="83"/>
        <v/>
      </c>
      <c r="L1710" s="41" t="str">
        <f t="shared" si="82"/>
        <v/>
      </c>
    </row>
    <row r="1711" spans="5:12" ht="16" x14ac:dyDescent="0.2">
      <c r="E1711" s="30" t="s">
        <v>76</v>
      </c>
      <c r="H1711" s="38" t="str">
        <f t="shared" si="81"/>
        <v/>
      </c>
      <c r="I1711" s="34"/>
      <c r="J1711" s="34"/>
      <c r="K1711" s="40" t="str">
        <f t="shared" si="83"/>
        <v/>
      </c>
      <c r="L1711" s="41" t="str">
        <f t="shared" si="82"/>
        <v/>
      </c>
    </row>
    <row r="1712" spans="5:12" ht="16" x14ac:dyDescent="0.2">
      <c r="E1712" s="30" t="s">
        <v>76</v>
      </c>
      <c r="H1712" s="38" t="str">
        <f t="shared" si="81"/>
        <v/>
      </c>
      <c r="I1712" s="34"/>
      <c r="J1712" s="34"/>
      <c r="K1712" s="40" t="str">
        <f t="shared" si="83"/>
        <v/>
      </c>
      <c r="L1712" s="41" t="str">
        <f t="shared" si="82"/>
        <v/>
      </c>
    </row>
    <row r="1713" spans="5:12" ht="16" x14ac:dyDescent="0.2">
      <c r="E1713" s="30" t="s">
        <v>76</v>
      </c>
      <c r="H1713" s="38" t="str">
        <f t="shared" si="81"/>
        <v/>
      </c>
      <c r="I1713" s="34"/>
      <c r="J1713" s="34"/>
      <c r="K1713" s="40" t="str">
        <f t="shared" si="83"/>
        <v/>
      </c>
      <c r="L1713" s="41" t="str">
        <f t="shared" si="82"/>
        <v/>
      </c>
    </row>
    <row r="1714" spans="5:12" ht="16" x14ac:dyDescent="0.2">
      <c r="E1714" s="30" t="s">
        <v>76</v>
      </c>
      <c r="H1714" s="38" t="str">
        <f t="shared" si="81"/>
        <v/>
      </c>
      <c r="I1714" s="34"/>
      <c r="J1714" s="34"/>
      <c r="K1714" s="40" t="str">
        <f t="shared" si="83"/>
        <v/>
      </c>
      <c r="L1714" s="41" t="str">
        <f t="shared" si="82"/>
        <v/>
      </c>
    </row>
    <row r="1715" spans="5:12" ht="16" x14ac:dyDescent="0.2">
      <c r="E1715" s="30" t="s">
        <v>76</v>
      </c>
      <c r="H1715" s="38" t="str">
        <f t="shared" si="81"/>
        <v/>
      </c>
      <c r="I1715" s="34"/>
      <c r="J1715" s="34"/>
      <c r="K1715" s="40" t="str">
        <f t="shared" si="83"/>
        <v/>
      </c>
      <c r="L1715" s="41" t="str">
        <f t="shared" si="82"/>
        <v/>
      </c>
    </row>
    <row r="1716" spans="5:12" ht="16" x14ac:dyDescent="0.2">
      <c r="E1716" s="30" t="s">
        <v>76</v>
      </c>
      <c r="H1716" s="38" t="str">
        <f t="shared" si="81"/>
        <v/>
      </c>
      <c r="I1716" s="34"/>
      <c r="J1716" s="34"/>
      <c r="K1716" s="40" t="str">
        <f t="shared" si="83"/>
        <v/>
      </c>
      <c r="L1716" s="41" t="str">
        <f t="shared" si="82"/>
        <v/>
      </c>
    </row>
    <row r="1717" spans="5:12" ht="16" x14ac:dyDescent="0.2">
      <c r="E1717" s="30" t="s">
        <v>76</v>
      </c>
      <c r="H1717" s="38" t="str">
        <f t="shared" si="81"/>
        <v/>
      </c>
      <c r="I1717" s="34"/>
      <c r="J1717" s="34"/>
      <c r="K1717" s="40" t="str">
        <f t="shared" si="83"/>
        <v/>
      </c>
      <c r="L1717" s="41" t="str">
        <f t="shared" si="82"/>
        <v/>
      </c>
    </row>
    <row r="1718" spans="5:12" ht="16" x14ac:dyDescent="0.2">
      <c r="E1718" s="30" t="s">
        <v>76</v>
      </c>
      <c r="H1718" s="38" t="str">
        <f t="shared" si="81"/>
        <v/>
      </c>
      <c r="I1718" s="34"/>
      <c r="J1718" s="34"/>
      <c r="K1718" s="40" t="str">
        <f t="shared" si="83"/>
        <v/>
      </c>
      <c r="L1718" s="41" t="str">
        <f t="shared" si="82"/>
        <v/>
      </c>
    </row>
    <row r="1719" spans="5:12" ht="16" x14ac:dyDescent="0.2">
      <c r="E1719" s="30" t="s">
        <v>76</v>
      </c>
      <c r="H1719" s="38" t="str">
        <f t="shared" si="81"/>
        <v/>
      </c>
      <c r="I1719" s="34"/>
      <c r="J1719" s="34"/>
      <c r="K1719" s="40" t="str">
        <f t="shared" si="83"/>
        <v/>
      </c>
      <c r="L1719" s="41" t="str">
        <f t="shared" si="82"/>
        <v/>
      </c>
    </row>
    <row r="1720" spans="5:12" ht="16" x14ac:dyDescent="0.2">
      <c r="E1720" s="30" t="s">
        <v>76</v>
      </c>
      <c r="H1720" s="38" t="str">
        <f t="shared" si="81"/>
        <v/>
      </c>
      <c r="I1720" s="34"/>
      <c r="J1720" s="34"/>
      <c r="K1720" s="40" t="str">
        <f t="shared" si="83"/>
        <v/>
      </c>
      <c r="L1720" s="41" t="str">
        <f t="shared" si="82"/>
        <v/>
      </c>
    </row>
    <row r="1721" spans="5:12" ht="16" x14ac:dyDescent="0.2">
      <c r="E1721" s="30" t="s">
        <v>76</v>
      </c>
      <c r="H1721" s="38" t="str">
        <f t="shared" si="81"/>
        <v/>
      </c>
      <c r="I1721" s="34"/>
      <c r="J1721" s="34"/>
      <c r="K1721" s="40" t="str">
        <f t="shared" si="83"/>
        <v/>
      </c>
      <c r="L1721" s="41" t="str">
        <f t="shared" si="82"/>
        <v/>
      </c>
    </row>
    <row r="1722" spans="5:12" ht="16" x14ac:dyDescent="0.2">
      <c r="E1722" s="30" t="s">
        <v>76</v>
      </c>
      <c r="H1722" s="38" t="str">
        <f t="shared" si="81"/>
        <v/>
      </c>
      <c r="I1722" s="34"/>
      <c r="J1722" s="34"/>
      <c r="K1722" s="40" t="str">
        <f t="shared" si="83"/>
        <v/>
      </c>
      <c r="L1722" s="41" t="str">
        <f t="shared" si="82"/>
        <v/>
      </c>
    </row>
    <row r="1723" spans="5:12" ht="16" x14ac:dyDescent="0.2">
      <c r="E1723" s="30" t="s">
        <v>76</v>
      </c>
      <c r="H1723" s="38" t="str">
        <f t="shared" si="81"/>
        <v/>
      </c>
      <c r="I1723" s="34"/>
      <c r="J1723" s="34"/>
      <c r="K1723" s="40" t="str">
        <f t="shared" si="83"/>
        <v/>
      </c>
      <c r="L1723" s="41" t="str">
        <f t="shared" si="82"/>
        <v/>
      </c>
    </row>
    <row r="1724" spans="5:12" ht="16" x14ac:dyDescent="0.2">
      <c r="E1724" s="30" t="s">
        <v>76</v>
      </c>
      <c r="H1724" s="38" t="str">
        <f t="shared" si="81"/>
        <v/>
      </c>
      <c r="I1724" s="34"/>
      <c r="J1724" s="34"/>
      <c r="K1724" s="40" t="str">
        <f t="shared" si="83"/>
        <v/>
      </c>
      <c r="L1724" s="41" t="str">
        <f t="shared" si="82"/>
        <v/>
      </c>
    </row>
    <row r="1725" spans="5:12" ht="16" x14ac:dyDescent="0.2">
      <c r="E1725" s="30" t="s">
        <v>76</v>
      </c>
      <c r="H1725" s="38" t="str">
        <f t="shared" si="81"/>
        <v/>
      </c>
      <c r="I1725" s="34"/>
      <c r="J1725" s="34"/>
      <c r="K1725" s="40" t="str">
        <f t="shared" si="83"/>
        <v/>
      </c>
      <c r="L1725" s="41" t="str">
        <f t="shared" si="82"/>
        <v/>
      </c>
    </row>
    <row r="1726" spans="5:12" ht="16" x14ac:dyDescent="0.2">
      <c r="E1726" s="30" t="s">
        <v>76</v>
      </c>
      <c r="H1726" s="38" t="str">
        <f t="shared" si="81"/>
        <v/>
      </c>
      <c r="I1726" s="34"/>
      <c r="J1726" s="34"/>
      <c r="K1726" s="40" t="str">
        <f t="shared" si="83"/>
        <v/>
      </c>
      <c r="L1726" s="41" t="str">
        <f t="shared" si="82"/>
        <v/>
      </c>
    </row>
    <row r="1727" spans="5:12" ht="16" x14ac:dyDescent="0.2">
      <c r="E1727" s="30" t="s">
        <v>76</v>
      </c>
      <c r="H1727" s="38" t="str">
        <f t="shared" si="81"/>
        <v/>
      </c>
      <c r="I1727" s="34"/>
      <c r="J1727" s="34"/>
      <c r="K1727" s="40" t="str">
        <f t="shared" si="83"/>
        <v/>
      </c>
      <c r="L1727" s="41" t="str">
        <f t="shared" si="82"/>
        <v/>
      </c>
    </row>
    <row r="1728" spans="5:12" ht="16" x14ac:dyDescent="0.2">
      <c r="E1728" s="30" t="s">
        <v>76</v>
      </c>
      <c r="H1728" s="38" t="str">
        <f t="shared" si="81"/>
        <v/>
      </c>
      <c r="I1728" s="34"/>
      <c r="J1728" s="34"/>
      <c r="K1728" s="40" t="str">
        <f t="shared" si="83"/>
        <v/>
      </c>
      <c r="L1728" s="41" t="str">
        <f t="shared" si="82"/>
        <v/>
      </c>
    </row>
    <row r="1729" spans="5:12" ht="16" x14ac:dyDescent="0.2">
      <c r="E1729" s="30" t="s">
        <v>76</v>
      </c>
      <c r="H1729" s="38" t="str">
        <f t="shared" si="81"/>
        <v/>
      </c>
      <c r="I1729" s="34"/>
      <c r="J1729" s="34"/>
      <c r="K1729" s="40" t="str">
        <f t="shared" si="83"/>
        <v/>
      </c>
      <c r="L1729" s="41" t="str">
        <f t="shared" si="82"/>
        <v/>
      </c>
    </row>
    <row r="1730" spans="5:12" ht="16" x14ac:dyDescent="0.2">
      <c r="E1730" s="30" t="s">
        <v>76</v>
      </c>
      <c r="H1730" s="38" t="str">
        <f t="shared" si="81"/>
        <v/>
      </c>
      <c r="I1730" s="34"/>
      <c r="J1730" s="34"/>
      <c r="K1730" s="40" t="str">
        <f t="shared" si="83"/>
        <v/>
      </c>
      <c r="L1730" s="41" t="str">
        <f t="shared" si="82"/>
        <v/>
      </c>
    </row>
    <row r="1731" spans="5:12" ht="16" x14ac:dyDescent="0.2">
      <c r="E1731" s="30" t="s">
        <v>76</v>
      </c>
      <c r="H1731" s="38" t="str">
        <f t="shared" si="81"/>
        <v/>
      </c>
      <c r="I1731" s="34"/>
      <c r="J1731" s="34"/>
      <c r="K1731" s="40" t="str">
        <f t="shared" si="83"/>
        <v/>
      </c>
      <c r="L1731" s="41" t="str">
        <f t="shared" si="82"/>
        <v/>
      </c>
    </row>
    <row r="1732" spans="5:12" ht="16" x14ac:dyDescent="0.2">
      <c r="E1732" s="30" t="s">
        <v>76</v>
      </c>
      <c r="H1732" s="38" t="str">
        <f t="shared" si="81"/>
        <v/>
      </c>
      <c r="I1732" s="34"/>
      <c r="J1732" s="34"/>
      <c r="K1732" s="40" t="str">
        <f t="shared" si="83"/>
        <v/>
      </c>
      <c r="L1732" s="41" t="str">
        <f t="shared" si="82"/>
        <v/>
      </c>
    </row>
    <row r="1733" spans="5:12" ht="16" x14ac:dyDescent="0.2">
      <c r="E1733" s="30" t="s">
        <v>76</v>
      </c>
      <c r="H1733" s="38" t="str">
        <f t="shared" si="81"/>
        <v/>
      </c>
      <c r="I1733" s="34"/>
      <c r="J1733" s="34"/>
      <c r="K1733" s="40" t="str">
        <f t="shared" si="83"/>
        <v/>
      </c>
      <c r="L1733" s="41" t="str">
        <f t="shared" si="82"/>
        <v/>
      </c>
    </row>
    <row r="1734" spans="5:12" ht="16" x14ac:dyDescent="0.2">
      <c r="E1734" s="30" t="s">
        <v>76</v>
      </c>
      <c r="H1734" s="38" t="str">
        <f t="shared" si="81"/>
        <v/>
      </c>
      <c r="I1734" s="34"/>
      <c r="J1734" s="34"/>
      <c r="K1734" s="40" t="str">
        <f t="shared" si="83"/>
        <v/>
      </c>
      <c r="L1734" s="41" t="str">
        <f t="shared" si="82"/>
        <v/>
      </c>
    </row>
    <row r="1735" spans="5:12" ht="16" x14ac:dyDescent="0.2">
      <c r="E1735" s="30" t="s">
        <v>76</v>
      </c>
      <c r="H1735" s="38" t="str">
        <f t="shared" ref="H1735:H1798" si="84">IF(OR(F1735="",G1735=""),"",G1735+(F1735*30))</f>
        <v/>
      </c>
      <c r="I1735" s="34"/>
      <c r="J1735" s="34"/>
      <c r="K1735" s="40" t="str">
        <f t="shared" si="83"/>
        <v/>
      </c>
      <c r="L1735" s="41" t="str">
        <f t="shared" ref="L1735:L1798" si="85">IF(K1735="","",IF(K1735&lt;1,"Debajo de la Meta",IF(K1735&gt;1,"Encima de la Meta","Meta Alcanzada")))</f>
        <v/>
      </c>
    </row>
    <row r="1736" spans="5:12" ht="16" x14ac:dyDescent="0.2">
      <c r="E1736" s="30" t="s">
        <v>76</v>
      </c>
      <c r="H1736" s="38" t="str">
        <f t="shared" si="84"/>
        <v/>
      </c>
      <c r="I1736" s="34"/>
      <c r="J1736" s="34"/>
      <c r="K1736" s="40" t="str">
        <f t="shared" si="83"/>
        <v/>
      </c>
      <c r="L1736" s="41" t="str">
        <f t="shared" si="85"/>
        <v/>
      </c>
    </row>
    <row r="1737" spans="5:12" ht="16" x14ac:dyDescent="0.2">
      <c r="E1737" s="30" t="s">
        <v>76</v>
      </c>
      <c r="H1737" s="38" t="str">
        <f t="shared" si="84"/>
        <v/>
      </c>
      <c r="I1737" s="34"/>
      <c r="J1737" s="34"/>
      <c r="K1737" s="40" t="str">
        <f t="shared" si="83"/>
        <v/>
      </c>
      <c r="L1737" s="41" t="str">
        <f t="shared" si="85"/>
        <v/>
      </c>
    </row>
    <row r="1738" spans="5:12" ht="16" x14ac:dyDescent="0.2">
      <c r="E1738" s="30" t="s">
        <v>76</v>
      </c>
      <c r="H1738" s="38" t="str">
        <f t="shared" si="84"/>
        <v/>
      </c>
      <c r="I1738" s="34"/>
      <c r="J1738" s="34"/>
      <c r="K1738" s="40" t="str">
        <f t="shared" si="83"/>
        <v/>
      </c>
      <c r="L1738" s="41" t="str">
        <f t="shared" si="85"/>
        <v/>
      </c>
    </row>
    <row r="1739" spans="5:12" ht="16" x14ac:dyDescent="0.2">
      <c r="E1739" s="30" t="s">
        <v>76</v>
      </c>
      <c r="H1739" s="38" t="str">
        <f t="shared" si="84"/>
        <v/>
      </c>
      <c r="I1739" s="34"/>
      <c r="J1739" s="34"/>
      <c r="K1739" s="40" t="str">
        <f t="shared" si="83"/>
        <v/>
      </c>
      <c r="L1739" s="41" t="str">
        <f t="shared" si="85"/>
        <v/>
      </c>
    </row>
    <row r="1740" spans="5:12" ht="16" x14ac:dyDescent="0.2">
      <c r="E1740" s="30" t="s">
        <v>76</v>
      </c>
      <c r="H1740" s="38" t="str">
        <f t="shared" si="84"/>
        <v/>
      </c>
      <c r="I1740" s="34"/>
      <c r="J1740" s="34"/>
      <c r="K1740" s="40" t="str">
        <f t="shared" si="83"/>
        <v/>
      </c>
      <c r="L1740" s="41" t="str">
        <f t="shared" si="85"/>
        <v/>
      </c>
    </row>
    <row r="1741" spans="5:12" ht="16" x14ac:dyDescent="0.2">
      <c r="E1741" s="30" t="s">
        <v>76</v>
      </c>
      <c r="H1741" s="38" t="str">
        <f t="shared" si="84"/>
        <v/>
      </c>
      <c r="I1741" s="34"/>
      <c r="J1741" s="34"/>
      <c r="K1741" s="40" t="str">
        <f t="shared" si="83"/>
        <v/>
      </c>
      <c r="L1741" s="41" t="str">
        <f t="shared" si="85"/>
        <v/>
      </c>
    </row>
    <row r="1742" spans="5:12" ht="16" x14ac:dyDescent="0.2">
      <c r="E1742" s="30" t="s">
        <v>76</v>
      </c>
      <c r="H1742" s="38" t="str">
        <f t="shared" si="84"/>
        <v/>
      </c>
      <c r="I1742" s="34"/>
      <c r="J1742" s="34"/>
      <c r="K1742" s="40" t="str">
        <f t="shared" si="83"/>
        <v/>
      </c>
      <c r="L1742" s="41" t="str">
        <f t="shared" si="85"/>
        <v/>
      </c>
    </row>
    <row r="1743" spans="5:12" ht="16" x14ac:dyDescent="0.2">
      <c r="E1743" s="30" t="s">
        <v>76</v>
      </c>
      <c r="H1743" s="38" t="str">
        <f t="shared" si="84"/>
        <v/>
      </c>
      <c r="I1743" s="34"/>
      <c r="J1743" s="34"/>
      <c r="K1743" s="40" t="str">
        <f t="shared" si="83"/>
        <v/>
      </c>
      <c r="L1743" s="41" t="str">
        <f t="shared" si="85"/>
        <v/>
      </c>
    </row>
    <row r="1744" spans="5:12" ht="16" x14ac:dyDescent="0.2">
      <c r="E1744" s="30" t="s">
        <v>76</v>
      </c>
      <c r="H1744" s="38" t="str">
        <f t="shared" si="84"/>
        <v/>
      </c>
      <c r="I1744" s="34"/>
      <c r="J1744" s="34"/>
      <c r="K1744" s="40" t="str">
        <f t="shared" ref="K1744:K1807" si="86">IF(OR(E1744="",I1744="",J1744=""),"",IF(E1744="cuanto más pequeño mejor",I1744/J1744,J1744/I1744))</f>
        <v/>
      </c>
      <c r="L1744" s="41" t="str">
        <f t="shared" si="85"/>
        <v/>
      </c>
    </row>
    <row r="1745" spans="5:12" ht="16" x14ac:dyDescent="0.2">
      <c r="E1745" s="30" t="s">
        <v>76</v>
      </c>
      <c r="H1745" s="38" t="str">
        <f t="shared" si="84"/>
        <v/>
      </c>
      <c r="I1745" s="34"/>
      <c r="J1745" s="34"/>
      <c r="K1745" s="40" t="str">
        <f t="shared" si="86"/>
        <v/>
      </c>
      <c r="L1745" s="41" t="str">
        <f t="shared" si="85"/>
        <v/>
      </c>
    </row>
    <row r="1746" spans="5:12" ht="16" x14ac:dyDescent="0.2">
      <c r="E1746" s="30" t="s">
        <v>76</v>
      </c>
      <c r="H1746" s="38" t="str">
        <f t="shared" si="84"/>
        <v/>
      </c>
      <c r="I1746" s="34"/>
      <c r="J1746" s="34"/>
      <c r="K1746" s="40" t="str">
        <f t="shared" si="86"/>
        <v/>
      </c>
      <c r="L1746" s="41" t="str">
        <f t="shared" si="85"/>
        <v/>
      </c>
    </row>
    <row r="1747" spans="5:12" ht="16" x14ac:dyDescent="0.2">
      <c r="E1747" s="30" t="s">
        <v>76</v>
      </c>
      <c r="H1747" s="38" t="str">
        <f t="shared" si="84"/>
        <v/>
      </c>
      <c r="I1747" s="34"/>
      <c r="J1747" s="34"/>
      <c r="K1747" s="40" t="str">
        <f t="shared" si="86"/>
        <v/>
      </c>
      <c r="L1747" s="41" t="str">
        <f t="shared" si="85"/>
        <v/>
      </c>
    </row>
    <row r="1748" spans="5:12" ht="16" x14ac:dyDescent="0.2">
      <c r="E1748" s="30" t="s">
        <v>76</v>
      </c>
      <c r="H1748" s="38" t="str">
        <f t="shared" si="84"/>
        <v/>
      </c>
      <c r="I1748" s="34"/>
      <c r="J1748" s="34"/>
      <c r="K1748" s="40" t="str">
        <f t="shared" si="86"/>
        <v/>
      </c>
      <c r="L1748" s="41" t="str">
        <f t="shared" si="85"/>
        <v/>
      </c>
    </row>
    <row r="1749" spans="5:12" ht="16" x14ac:dyDescent="0.2">
      <c r="E1749" s="30" t="s">
        <v>76</v>
      </c>
      <c r="H1749" s="38" t="str">
        <f t="shared" si="84"/>
        <v/>
      </c>
      <c r="I1749" s="34"/>
      <c r="J1749" s="34"/>
      <c r="K1749" s="40" t="str">
        <f t="shared" si="86"/>
        <v/>
      </c>
      <c r="L1749" s="41" t="str">
        <f t="shared" si="85"/>
        <v/>
      </c>
    </row>
    <row r="1750" spans="5:12" ht="16" x14ac:dyDescent="0.2">
      <c r="E1750" s="30" t="s">
        <v>76</v>
      </c>
      <c r="H1750" s="38" t="str">
        <f t="shared" si="84"/>
        <v/>
      </c>
      <c r="I1750" s="34"/>
      <c r="J1750" s="34"/>
      <c r="K1750" s="40" t="str">
        <f t="shared" si="86"/>
        <v/>
      </c>
      <c r="L1750" s="41" t="str">
        <f t="shared" si="85"/>
        <v/>
      </c>
    </row>
    <row r="1751" spans="5:12" ht="16" x14ac:dyDescent="0.2">
      <c r="E1751" s="30" t="s">
        <v>76</v>
      </c>
      <c r="H1751" s="38" t="str">
        <f t="shared" si="84"/>
        <v/>
      </c>
      <c r="I1751" s="34"/>
      <c r="J1751" s="34"/>
      <c r="K1751" s="40" t="str">
        <f t="shared" si="86"/>
        <v/>
      </c>
      <c r="L1751" s="41" t="str">
        <f t="shared" si="85"/>
        <v/>
      </c>
    </row>
    <row r="1752" spans="5:12" ht="16" x14ac:dyDescent="0.2">
      <c r="E1752" s="30" t="s">
        <v>76</v>
      </c>
      <c r="H1752" s="38" t="str">
        <f t="shared" si="84"/>
        <v/>
      </c>
      <c r="I1752" s="34"/>
      <c r="J1752" s="34"/>
      <c r="K1752" s="40" t="str">
        <f t="shared" si="86"/>
        <v/>
      </c>
      <c r="L1752" s="41" t="str">
        <f t="shared" si="85"/>
        <v/>
      </c>
    </row>
    <row r="1753" spans="5:12" ht="16" x14ac:dyDescent="0.2">
      <c r="E1753" s="30" t="s">
        <v>76</v>
      </c>
      <c r="H1753" s="38" t="str">
        <f t="shared" si="84"/>
        <v/>
      </c>
      <c r="I1753" s="34"/>
      <c r="J1753" s="34"/>
      <c r="K1753" s="40" t="str">
        <f t="shared" si="86"/>
        <v/>
      </c>
      <c r="L1753" s="41" t="str">
        <f t="shared" si="85"/>
        <v/>
      </c>
    </row>
    <row r="1754" spans="5:12" ht="16" x14ac:dyDescent="0.2">
      <c r="E1754" s="30" t="s">
        <v>76</v>
      </c>
      <c r="H1754" s="38" t="str">
        <f t="shared" si="84"/>
        <v/>
      </c>
      <c r="I1754" s="34"/>
      <c r="J1754" s="34"/>
      <c r="K1754" s="40" t="str">
        <f t="shared" si="86"/>
        <v/>
      </c>
      <c r="L1754" s="41" t="str">
        <f t="shared" si="85"/>
        <v/>
      </c>
    </row>
    <row r="1755" spans="5:12" ht="16" x14ac:dyDescent="0.2">
      <c r="E1755" s="30" t="s">
        <v>76</v>
      </c>
      <c r="H1755" s="38" t="str">
        <f t="shared" si="84"/>
        <v/>
      </c>
      <c r="I1755" s="34"/>
      <c r="J1755" s="34"/>
      <c r="K1755" s="40" t="str">
        <f t="shared" si="86"/>
        <v/>
      </c>
      <c r="L1755" s="41" t="str">
        <f t="shared" si="85"/>
        <v/>
      </c>
    </row>
    <row r="1756" spans="5:12" ht="16" x14ac:dyDescent="0.2">
      <c r="E1756" s="30" t="s">
        <v>76</v>
      </c>
      <c r="H1756" s="38" t="str">
        <f t="shared" si="84"/>
        <v/>
      </c>
      <c r="I1756" s="34"/>
      <c r="J1756" s="34"/>
      <c r="K1756" s="40" t="str">
        <f t="shared" si="86"/>
        <v/>
      </c>
      <c r="L1756" s="41" t="str">
        <f t="shared" si="85"/>
        <v/>
      </c>
    </row>
    <row r="1757" spans="5:12" ht="16" x14ac:dyDescent="0.2">
      <c r="E1757" s="30" t="s">
        <v>76</v>
      </c>
      <c r="H1757" s="38" t="str">
        <f t="shared" si="84"/>
        <v/>
      </c>
      <c r="I1757" s="34"/>
      <c r="J1757" s="34"/>
      <c r="K1757" s="40" t="str">
        <f t="shared" si="86"/>
        <v/>
      </c>
      <c r="L1757" s="41" t="str">
        <f t="shared" si="85"/>
        <v/>
      </c>
    </row>
    <row r="1758" spans="5:12" ht="16" x14ac:dyDescent="0.2">
      <c r="E1758" s="30" t="s">
        <v>76</v>
      </c>
      <c r="H1758" s="38" t="str">
        <f t="shared" si="84"/>
        <v/>
      </c>
      <c r="I1758" s="34"/>
      <c r="J1758" s="34"/>
      <c r="K1758" s="40" t="str">
        <f t="shared" si="86"/>
        <v/>
      </c>
      <c r="L1758" s="41" t="str">
        <f t="shared" si="85"/>
        <v/>
      </c>
    </row>
    <row r="1759" spans="5:12" ht="16" x14ac:dyDescent="0.2">
      <c r="E1759" s="30" t="s">
        <v>76</v>
      </c>
      <c r="H1759" s="38" t="str">
        <f t="shared" si="84"/>
        <v/>
      </c>
      <c r="I1759" s="34"/>
      <c r="J1759" s="34"/>
      <c r="K1759" s="40" t="str">
        <f t="shared" si="86"/>
        <v/>
      </c>
      <c r="L1759" s="41" t="str">
        <f t="shared" si="85"/>
        <v/>
      </c>
    </row>
    <row r="1760" spans="5:12" ht="16" x14ac:dyDescent="0.2">
      <c r="E1760" s="30" t="s">
        <v>76</v>
      </c>
      <c r="H1760" s="38" t="str">
        <f t="shared" si="84"/>
        <v/>
      </c>
      <c r="I1760" s="34"/>
      <c r="J1760" s="34"/>
      <c r="K1760" s="40" t="str">
        <f t="shared" si="86"/>
        <v/>
      </c>
      <c r="L1760" s="41" t="str">
        <f t="shared" si="85"/>
        <v/>
      </c>
    </row>
    <row r="1761" spans="5:12" ht="16" x14ac:dyDescent="0.2">
      <c r="E1761" s="30" t="s">
        <v>76</v>
      </c>
      <c r="H1761" s="38" t="str">
        <f t="shared" si="84"/>
        <v/>
      </c>
      <c r="I1761" s="34"/>
      <c r="J1761" s="34"/>
      <c r="K1761" s="40" t="str">
        <f t="shared" si="86"/>
        <v/>
      </c>
      <c r="L1761" s="41" t="str">
        <f t="shared" si="85"/>
        <v/>
      </c>
    </row>
    <row r="1762" spans="5:12" ht="16" x14ac:dyDescent="0.2">
      <c r="E1762" s="30" t="s">
        <v>76</v>
      </c>
      <c r="H1762" s="38" t="str">
        <f t="shared" si="84"/>
        <v/>
      </c>
      <c r="I1762" s="34"/>
      <c r="J1762" s="34"/>
      <c r="K1762" s="40" t="str">
        <f t="shared" si="86"/>
        <v/>
      </c>
      <c r="L1762" s="41" t="str">
        <f t="shared" si="85"/>
        <v/>
      </c>
    </row>
    <row r="1763" spans="5:12" ht="16" x14ac:dyDescent="0.2">
      <c r="E1763" s="30" t="s">
        <v>76</v>
      </c>
      <c r="H1763" s="38" t="str">
        <f t="shared" si="84"/>
        <v/>
      </c>
      <c r="I1763" s="34"/>
      <c r="J1763" s="34"/>
      <c r="K1763" s="40" t="str">
        <f t="shared" si="86"/>
        <v/>
      </c>
      <c r="L1763" s="41" t="str">
        <f t="shared" si="85"/>
        <v/>
      </c>
    </row>
    <row r="1764" spans="5:12" ht="16" x14ac:dyDescent="0.2">
      <c r="E1764" s="30" t="s">
        <v>76</v>
      </c>
      <c r="H1764" s="38" t="str">
        <f t="shared" si="84"/>
        <v/>
      </c>
      <c r="I1764" s="34"/>
      <c r="J1764" s="34"/>
      <c r="K1764" s="40" t="str">
        <f t="shared" si="86"/>
        <v/>
      </c>
      <c r="L1764" s="41" t="str">
        <f t="shared" si="85"/>
        <v/>
      </c>
    </row>
    <row r="1765" spans="5:12" ht="16" x14ac:dyDescent="0.2">
      <c r="E1765" s="30" t="s">
        <v>76</v>
      </c>
      <c r="H1765" s="38" t="str">
        <f t="shared" si="84"/>
        <v/>
      </c>
      <c r="I1765" s="34"/>
      <c r="J1765" s="34"/>
      <c r="K1765" s="40" t="str">
        <f t="shared" si="86"/>
        <v/>
      </c>
      <c r="L1765" s="41" t="str">
        <f t="shared" si="85"/>
        <v/>
      </c>
    </row>
    <row r="1766" spans="5:12" ht="16" x14ac:dyDescent="0.2">
      <c r="E1766" s="30" t="s">
        <v>76</v>
      </c>
      <c r="H1766" s="38" t="str">
        <f t="shared" si="84"/>
        <v/>
      </c>
      <c r="I1766" s="34"/>
      <c r="J1766" s="34"/>
      <c r="K1766" s="40" t="str">
        <f t="shared" si="86"/>
        <v/>
      </c>
      <c r="L1766" s="41" t="str">
        <f t="shared" si="85"/>
        <v/>
      </c>
    </row>
    <row r="1767" spans="5:12" ht="16" x14ac:dyDescent="0.2">
      <c r="E1767" s="30" t="s">
        <v>76</v>
      </c>
      <c r="H1767" s="38" t="str">
        <f t="shared" si="84"/>
        <v/>
      </c>
      <c r="I1767" s="34"/>
      <c r="J1767" s="34"/>
      <c r="K1767" s="40" t="str">
        <f t="shared" si="86"/>
        <v/>
      </c>
      <c r="L1767" s="41" t="str">
        <f t="shared" si="85"/>
        <v/>
      </c>
    </row>
    <row r="1768" spans="5:12" ht="16" x14ac:dyDescent="0.2">
      <c r="E1768" s="30" t="s">
        <v>76</v>
      </c>
      <c r="H1768" s="38" t="str">
        <f t="shared" si="84"/>
        <v/>
      </c>
      <c r="I1768" s="34"/>
      <c r="J1768" s="34"/>
      <c r="K1768" s="40" t="str">
        <f t="shared" si="86"/>
        <v/>
      </c>
      <c r="L1768" s="41" t="str">
        <f t="shared" si="85"/>
        <v/>
      </c>
    </row>
    <row r="1769" spans="5:12" ht="16" x14ac:dyDescent="0.2">
      <c r="E1769" s="30" t="s">
        <v>76</v>
      </c>
      <c r="H1769" s="38" t="str">
        <f t="shared" si="84"/>
        <v/>
      </c>
      <c r="I1769" s="34"/>
      <c r="J1769" s="34"/>
      <c r="K1769" s="40" t="str">
        <f t="shared" si="86"/>
        <v/>
      </c>
      <c r="L1769" s="41" t="str">
        <f t="shared" si="85"/>
        <v/>
      </c>
    </row>
    <row r="1770" spans="5:12" ht="16" x14ac:dyDescent="0.2">
      <c r="E1770" s="30" t="s">
        <v>76</v>
      </c>
      <c r="H1770" s="38" t="str">
        <f t="shared" si="84"/>
        <v/>
      </c>
      <c r="I1770" s="34"/>
      <c r="J1770" s="34"/>
      <c r="K1770" s="40" t="str">
        <f t="shared" si="86"/>
        <v/>
      </c>
      <c r="L1770" s="41" t="str">
        <f t="shared" si="85"/>
        <v/>
      </c>
    </row>
    <row r="1771" spans="5:12" ht="16" x14ac:dyDescent="0.2">
      <c r="E1771" s="30" t="s">
        <v>76</v>
      </c>
      <c r="H1771" s="38" t="str">
        <f t="shared" si="84"/>
        <v/>
      </c>
      <c r="I1771" s="34"/>
      <c r="J1771" s="34"/>
      <c r="K1771" s="40" t="str">
        <f t="shared" si="86"/>
        <v/>
      </c>
      <c r="L1771" s="41" t="str">
        <f t="shared" si="85"/>
        <v/>
      </c>
    </row>
    <row r="1772" spans="5:12" ht="16" x14ac:dyDescent="0.2">
      <c r="E1772" s="30" t="s">
        <v>76</v>
      </c>
      <c r="H1772" s="38" t="str">
        <f t="shared" si="84"/>
        <v/>
      </c>
      <c r="I1772" s="34"/>
      <c r="J1772" s="34"/>
      <c r="K1772" s="40" t="str">
        <f t="shared" si="86"/>
        <v/>
      </c>
      <c r="L1772" s="41" t="str">
        <f t="shared" si="85"/>
        <v/>
      </c>
    </row>
    <row r="1773" spans="5:12" ht="16" x14ac:dyDescent="0.2">
      <c r="E1773" s="30" t="s">
        <v>76</v>
      </c>
      <c r="H1773" s="38" t="str">
        <f t="shared" si="84"/>
        <v/>
      </c>
      <c r="I1773" s="34"/>
      <c r="J1773" s="34"/>
      <c r="K1773" s="40" t="str">
        <f t="shared" si="86"/>
        <v/>
      </c>
      <c r="L1773" s="41" t="str">
        <f t="shared" si="85"/>
        <v/>
      </c>
    </row>
    <row r="1774" spans="5:12" ht="16" x14ac:dyDescent="0.2">
      <c r="E1774" s="30" t="s">
        <v>76</v>
      </c>
      <c r="H1774" s="38" t="str">
        <f t="shared" si="84"/>
        <v/>
      </c>
      <c r="I1774" s="34"/>
      <c r="J1774" s="34"/>
      <c r="K1774" s="40" t="str">
        <f t="shared" si="86"/>
        <v/>
      </c>
      <c r="L1774" s="41" t="str">
        <f t="shared" si="85"/>
        <v/>
      </c>
    </row>
    <row r="1775" spans="5:12" ht="16" x14ac:dyDescent="0.2">
      <c r="E1775" s="30" t="s">
        <v>76</v>
      </c>
      <c r="H1775" s="38" t="str">
        <f t="shared" si="84"/>
        <v/>
      </c>
      <c r="I1775" s="34"/>
      <c r="J1775" s="34"/>
      <c r="K1775" s="40" t="str">
        <f t="shared" si="86"/>
        <v/>
      </c>
      <c r="L1775" s="41" t="str">
        <f t="shared" si="85"/>
        <v/>
      </c>
    </row>
    <row r="1776" spans="5:12" ht="16" x14ac:dyDescent="0.2">
      <c r="E1776" s="30" t="s">
        <v>76</v>
      </c>
      <c r="H1776" s="38" t="str">
        <f t="shared" si="84"/>
        <v/>
      </c>
      <c r="I1776" s="34"/>
      <c r="J1776" s="34"/>
      <c r="K1776" s="40" t="str">
        <f t="shared" si="86"/>
        <v/>
      </c>
      <c r="L1776" s="41" t="str">
        <f t="shared" si="85"/>
        <v/>
      </c>
    </row>
    <row r="1777" spans="5:12" ht="16" x14ac:dyDescent="0.2">
      <c r="E1777" s="30" t="s">
        <v>76</v>
      </c>
      <c r="H1777" s="38" t="str">
        <f t="shared" si="84"/>
        <v/>
      </c>
      <c r="I1777" s="34"/>
      <c r="J1777" s="34"/>
      <c r="K1777" s="40" t="str">
        <f t="shared" si="86"/>
        <v/>
      </c>
      <c r="L1777" s="41" t="str">
        <f t="shared" si="85"/>
        <v/>
      </c>
    </row>
    <row r="1778" spans="5:12" ht="16" x14ac:dyDescent="0.2">
      <c r="E1778" s="30" t="s">
        <v>76</v>
      </c>
      <c r="H1778" s="38" t="str">
        <f t="shared" si="84"/>
        <v/>
      </c>
      <c r="I1778" s="34"/>
      <c r="J1778" s="34"/>
      <c r="K1778" s="40" t="str">
        <f t="shared" si="86"/>
        <v/>
      </c>
      <c r="L1778" s="41" t="str">
        <f t="shared" si="85"/>
        <v/>
      </c>
    </row>
    <row r="1779" spans="5:12" ht="16" x14ac:dyDescent="0.2">
      <c r="E1779" s="30" t="s">
        <v>76</v>
      </c>
      <c r="H1779" s="38" t="str">
        <f t="shared" si="84"/>
        <v/>
      </c>
      <c r="I1779" s="34"/>
      <c r="J1779" s="34"/>
      <c r="K1779" s="40" t="str">
        <f t="shared" si="86"/>
        <v/>
      </c>
      <c r="L1779" s="41" t="str">
        <f t="shared" si="85"/>
        <v/>
      </c>
    </row>
    <row r="1780" spans="5:12" ht="16" x14ac:dyDescent="0.2">
      <c r="E1780" s="30" t="s">
        <v>76</v>
      </c>
      <c r="H1780" s="38" t="str">
        <f t="shared" si="84"/>
        <v/>
      </c>
      <c r="I1780" s="34"/>
      <c r="J1780" s="34"/>
      <c r="K1780" s="40" t="str">
        <f t="shared" si="86"/>
        <v/>
      </c>
      <c r="L1780" s="41" t="str">
        <f t="shared" si="85"/>
        <v/>
      </c>
    </row>
    <row r="1781" spans="5:12" ht="16" x14ac:dyDescent="0.2">
      <c r="E1781" s="30" t="s">
        <v>76</v>
      </c>
      <c r="H1781" s="38" t="str">
        <f t="shared" si="84"/>
        <v/>
      </c>
      <c r="I1781" s="34"/>
      <c r="J1781" s="34"/>
      <c r="K1781" s="40" t="str">
        <f t="shared" si="86"/>
        <v/>
      </c>
      <c r="L1781" s="41" t="str">
        <f t="shared" si="85"/>
        <v/>
      </c>
    </row>
    <row r="1782" spans="5:12" ht="16" x14ac:dyDescent="0.2">
      <c r="E1782" s="30" t="s">
        <v>76</v>
      </c>
      <c r="H1782" s="38" t="str">
        <f t="shared" si="84"/>
        <v/>
      </c>
      <c r="I1782" s="34"/>
      <c r="J1782" s="34"/>
      <c r="K1782" s="40" t="str">
        <f t="shared" si="86"/>
        <v/>
      </c>
      <c r="L1782" s="41" t="str">
        <f t="shared" si="85"/>
        <v/>
      </c>
    </row>
    <row r="1783" spans="5:12" ht="16" x14ac:dyDescent="0.2">
      <c r="E1783" s="30" t="s">
        <v>76</v>
      </c>
      <c r="H1783" s="38" t="str">
        <f t="shared" si="84"/>
        <v/>
      </c>
      <c r="I1783" s="34"/>
      <c r="J1783" s="34"/>
      <c r="K1783" s="40" t="str">
        <f t="shared" si="86"/>
        <v/>
      </c>
      <c r="L1783" s="41" t="str">
        <f t="shared" si="85"/>
        <v/>
      </c>
    </row>
    <row r="1784" spans="5:12" ht="16" x14ac:dyDescent="0.2">
      <c r="E1784" s="30" t="s">
        <v>76</v>
      </c>
      <c r="H1784" s="38" t="str">
        <f t="shared" si="84"/>
        <v/>
      </c>
      <c r="I1784" s="34"/>
      <c r="J1784" s="34"/>
      <c r="K1784" s="40" t="str">
        <f t="shared" si="86"/>
        <v/>
      </c>
      <c r="L1784" s="41" t="str">
        <f t="shared" si="85"/>
        <v/>
      </c>
    </row>
    <row r="1785" spans="5:12" ht="16" x14ac:dyDescent="0.2">
      <c r="E1785" s="30" t="s">
        <v>76</v>
      </c>
      <c r="H1785" s="38" t="str">
        <f t="shared" si="84"/>
        <v/>
      </c>
      <c r="I1785" s="34"/>
      <c r="J1785" s="34"/>
      <c r="K1785" s="40" t="str">
        <f t="shared" si="86"/>
        <v/>
      </c>
      <c r="L1785" s="41" t="str">
        <f t="shared" si="85"/>
        <v/>
      </c>
    </row>
    <row r="1786" spans="5:12" ht="16" x14ac:dyDescent="0.2">
      <c r="E1786" s="30" t="s">
        <v>76</v>
      </c>
      <c r="H1786" s="38" t="str">
        <f t="shared" si="84"/>
        <v/>
      </c>
      <c r="I1786" s="34"/>
      <c r="J1786" s="34"/>
      <c r="K1786" s="40" t="str">
        <f t="shared" si="86"/>
        <v/>
      </c>
      <c r="L1786" s="41" t="str">
        <f t="shared" si="85"/>
        <v/>
      </c>
    </row>
    <row r="1787" spans="5:12" ht="16" x14ac:dyDescent="0.2">
      <c r="E1787" s="30" t="s">
        <v>76</v>
      </c>
      <c r="H1787" s="38" t="str">
        <f t="shared" si="84"/>
        <v/>
      </c>
      <c r="I1787" s="34"/>
      <c r="J1787" s="34"/>
      <c r="K1787" s="40" t="str">
        <f t="shared" si="86"/>
        <v/>
      </c>
      <c r="L1787" s="41" t="str">
        <f t="shared" si="85"/>
        <v/>
      </c>
    </row>
    <row r="1788" spans="5:12" ht="16" x14ac:dyDescent="0.2">
      <c r="E1788" s="30" t="s">
        <v>76</v>
      </c>
      <c r="H1788" s="38" t="str">
        <f t="shared" si="84"/>
        <v/>
      </c>
      <c r="I1788" s="34"/>
      <c r="J1788" s="34"/>
      <c r="K1788" s="40" t="str">
        <f t="shared" si="86"/>
        <v/>
      </c>
      <c r="L1788" s="41" t="str">
        <f t="shared" si="85"/>
        <v/>
      </c>
    </row>
    <row r="1789" spans="5:12" ht="16" x14ac:dyDescent="0.2">
      <c r="E1789" s="30" t="s">
        <v>76</v>
      </c>
      <c r="H1789" s="38" t="str">
        <f t="shared" si="84"/>
        <v/>
      </c>
      <c r="I1789" s="34"/>
      <c r="J1789" s="34"/>
      <c r="K1789" s="40" t="str">
        <f t="shared" si="86"/>
        <v/>
      </c>
      <c r="L1789" s="41" t="str">
        <f t="shared" si="85"/>
        <v/>
      </c>
    </row>
    <row r="1790" spans="5:12" ht="16" x14ac:dyDescent="0.2">
      <c r="E1790" s="30" t="s">
        <v>76</v>
      </c>
      <c r="H1790" s="38" t="str">
        <f t="shared" si="84"/>
        <v/>
      </c>
      <c r="I1790" s="34"/>
      <c r="J1790" s="34"/>
      <c r="K1790" s="40" t="str">
        <f t="shared" si="86"/>
        <v/>
      </c>
      <c r="L1790" s="41" t="str">
        <f t="shared" si="85"/>
        <v/>
      </c>
    </row>
    <row r="1791" spans="5:12" ht="16" x14ac:dyDescent="0.2">
      <c r="E1791" s="30" t="s">
        <v>76</v>
      </c>
      <c r="H1791" s="38" t="str">
        <f t="shared" si="84"/>
        <v/>
      </c>
      <c r="I1791" s="34"/>
      <c r="J1791" s="34"/>
      <c r="K1791" s="40" t="str">
        <f t="shared" si="86"/>
        <v/>
      </c>
      <c r="L1791" s="41" t="str">
        <f t="shared" si="85"/>
        <v/>
      </c>
    </row>
    <row r="1792" spans="5:12" ht="16" x14ac:dyDescent="0.2">
      <c r="E1792" s="30" t="s">
        <v>76</v>
      </c>
      <c r="H1792" s="38" t="str">
        <f t="shared" si="84"/>
        <v/>
      </c>
      <c r="I1792" s="34"/>
      <c r="J1792" s="34"/>
      <c r="K1792" s="40" t="str">
        <f t="shared" si="86"/>
        <v/>
      </c>
      <c r="L1792" s="41" t="str">
        <f t="shared" si="85"/>
        <v/>
      </c>
    </row>
    <row r="1793" spans="5:12" ht="16" x14ac:dyDescent="0.2">
      <c r="E1793" s="30" t="s">
        <v>76</v>
      </c>
      <c r="H1793" s="38" t="str">
        <f t="shared" si="84"/>
        <v/>
      </c>
      <c r="I1793" s="34"/>
      <c r="J1793" s="34"/>
      <c r="K1793" s="40" t="str">
        <f t="shared" si="86"/>
        <v/>
      </c>
      <c r="L1793" s="41" t="str">
        <f t="shared" si="85"/>
        <v/>
      </c>
    </row>
    <row r="1794" spans="5:12" ht="16" x14ac:dyDescent="0.2">
      <c r="E1794" s="30" t="s">
        <v>76</v>
      </c>
      <c r="H1794" s="38" t="str">
        <f t="shared" si="84"/>
        <v/>
      </c>
      <c r="I1794" s="34"/>
      <c r="J1794" s="34"/>
      <c r="K1794" s="40" t="str">
        <f t="shared" si="86"/>
        <v/>
      </c>
      <c r="L1794" s="41" t="str">
        <f t="shared" si="85"/>
        <v/>
      </c>
    </row>
    <row r="1795" spans="5:12" ht="16" x14ac:dyDescent="0.2">
      <c r="E1795" s="30" t="s">
        <v>76</v>
      </c>
      <c r="H1795" s="38" t="str">
        <f t="shared" si="84"/>
        <v/>
      </c>
      <c r="I1795" s="34"/>
      <c r="J1795" s="34"/>
      <c r="K1795" s="40" t="str">
        <f t="shared" si="86"/>
        <v/>
      </c>
      <c r="L1795" s="41" t="str">
        <f t="shared" si="85"/>
        <v/>
      </c>
    </row>
    <row r="1796" spans="5:12" ht="16" x14ac:dyDescent="0.2">
      <c r="E1796" s="30" t="s">
        <v>76</v>
      </c>
      <c r="H1796" s="38" t="str">
        <f t="shared" si="84"/>
        <v/>
      </c>
      <c r="I1796" s="34"/>
      <c r="J1796" s="34"/>
      <c r="K1796" s="40" t="str">
        <f t="shared" si="86"/>
        <v/>
      </c>
      <c r="L1796" s="41" t="str">
        <f t="shared" si="85"/>
        <v/>
      </c>
    </row>
    <row r="1797" spans="5:12" ht="16" x14ac:dyDescent="0.2">
      <c r="E1797" s="30" t="s">
        <v>76</v>
      </c>
      <c r="H1797" s="38" t="str">
        <f t="shared" si="84"/>
        <v/>
      </c>
      <c r="I1797" s="34"/>
      <c r="J1797" s="34"/>
      <c r="K1797" s="40" t="str">
        <f t="shared" si="86"/>
        <v/>
      </c>
      <c r="L1797" s="41" t="str">
        <f t="shared" si="85"/>
        <v/>
      </c>
    </row>
    <row r="1798" spans="5:12" ht="16" x14ac:dyDescent="0.2">
      <c r="E1798" s="30" t="s">
        <v>76</v>
      </c>
      <c r="H1798" s="38" t="str">
        <f t="shared" si="84"/>
        <v/>
      </c>
      <c r="I1798" s="34"/>
      <c r="J1798" s="34"/>
      <c r="K1798" s="40" t="str">
        <f t="shared" si="86"/>
        <v/>
      </c>
      <c r="L1798" s="41" t="str">
        <f t="shared" si="85"/>
        <v/>
      </c>
    </row>
    <row r="1799" spans="5:12" ht="16" x14ac:dyDescent="0.2">
      <c r="E1799" s="30" t="s">
        <v>76</v>
      </c>
      <c r="H1799" s="38" t="str">
        <f t="shared" ref="H1799:H1862" si="87">IF(OR(F1799="",G1799=""),"",G1799+(F1799*30))</f>
        <v/>
      </c>
      <c r="I1799" s="34"/>
      <c r="J1799" s="34"/>
      <c r="K1799" s="40" t="str">
        <f t="shared" si="86"/>
        <v/>
      </c>
      <c r="L1799" s="41" t="str">
        <f t="shared" ref="L1799:L1862" si="88">IF(K1799="","",IF(K1799&lt;1,"Debajo de la Meta",IF(K1799&gt;1,"Encima de la Meta","Meta Alcanzada")))</f>
        <v/>
      </c>
    </row>
    <row r="1800" spans="5:12" ht="16" x14ac:dyDescent="0.2">
      <c r="E1800" s="30" t="s">
        <v>76</v>
      </c>
      <c r="H1800" s="38" t="str">
        <f t="shared" si="87"/>
        <v/>
      </c>
      <c r="I1800" s="34"/>
      <c r="J1800" s="34"/>
      <c r="K1800" s="40" t="str">
        <f t="shared" si="86"/>
        <v/>
      </c>
      <c r="L1800" s="41" t="str">
        <f t="shared" si="88"/>
        <v/>
      </c>
    </row>
    <row r="1801" spans="5:12" ht="16" x14ac:dyDescent="0.2">
      <c r="E1801" s="30" t="s">
        <v>76</v>
      </c>
      <c r="H1801" s="38" t="str">
        <f t="shared" si="87"/>
        <v/>
      </c>
      <c r="I1801" s="34"/>
      <c r="J1801" s="34"/>
      <c r="K1801" s="40" t="str">
        <f t="shared" si="86"/>
        <v/>
      </c>
      <c r="L1801" s="41" t="str">
        <f t="shared" si="88"/>
        <v/>
      </c>
    </row>
    <row r="1802" spans="5:12" ht="16" x14ac:dyDescent="0.2">
      <c r="E1802" s="30" t="s">
        <v>76</v>
      </c>
      <c r="H1802" s="38" t="str">
        <f t="shared" si="87"/>
        <v/>
      </c>
      <c r="I1802" s="34"/>
      <c r="J1802" s="34"/>
      <c r="K1802" s="40" t="str">
        <f t="shared" si="86"/>
        <v/>
      </c>
      <c r="L1802" s="41" t="str">
        <f t="shared" si="88"/>
        <v/>
      </c>
    </row>
    <row r="1803" spans="5:12" ht="16" x14ac:dyDescent="0.2">
      <c r="E1803" s="30" t="s">
        <v>76</v>
      </c>
      <c r="H1803" s="38" t="str">
        <f t="shared" si="87"/>
        <v/>
      </c>
      <c r="I1803" s="34"/>
      <c r="J1803" s="34"/>
      <c r="K1803" s="40" t="str">
        <f t="shared" si="86"/>
        <v/>
      </c>
      <c r="L1803" s="41" t="str">
        <f t="shared" si="88"/>
        <v/>
      </c>
    </row>
    <row r="1804" spans="5:12" ht="16" x14ac:dyDescent="0.2">
      <c r="E1804" s="30" t="s">
        <v>76</v>
      </c>
      <c r="H1804" s="38" t="str">
        <f t="shared" si="87"/>
        <v/>
      </c>
      <c r="I1804" s="34"/>
      <c r="J1804" s="34"/>
      <c r="K1804" s="40" t="str">
        <f t="shared" si="86"/>
        <v/>
      </c>
      <c r="L1804" s="41" t="str">
        <f t="shared" si="88"/>
        <v/>
      </c>
    </row>
    <row r="1805" spans="5:12" ht="16" x14ac:dyDescent="0.2">
      <c r="E1805" s="30" t="s">
        <v>76</v>
      </c>
      <c r="H1805" s="38" t="str">
        <f t="shared" si="87"/>
        <v/>
      </c>
      <c r="I1805" s="34"/>
      <c r="J1805" s="34"/>
      <c r="K1805" s="40" t="str">
        <f t="shared" si="86"/>
        <v/>
      </c>
      <c r="L1805" s="41" t="str">
        <f t="shared" si="88"/>
        <v/>
      </c>
    </row>
    <row r="1806" spans="5:12" ht="16" x14ac:dyDescent="0.2">
      <c r="E1806" s="30" t="s">
        <v>76</v>
      </c>
      <c r="H1806" s="38" t="str">
        <f t="shared" si="87"/>
        <v/>
      </c>
      <c r="I1806" s="34"/>
      <c r="J1806" s="34"/>
      <c r="K1806" s="40" t="str">
        <f t="shared" si="86"/>
        <v/>
      </c>
      <c r="L1806" s="41" t="str">
        <f t="shared" si="88"/>
        <v/>
      </c>
    </row>
    <row r="1807" spans="5:12" ht="16" x14ac:dyDescent="0.2">
      <c r="E1807" s="30" t="s">
        <v>76</v>
      </c>
      <c r="H1807" s="38" t="str">
        <f t="shared" si="87"/>
        <v/>
      </c>
      <c r="I1807" s="34"/>
      <c r="J1807" s="34"/>
      <c r="K1807" s="40" t="str">
        <f t="shared" si="86"/>
        <v/>
      </c>
      <c r="L1807" s="41" t="str">
        <f t="shared" si="88"/>
        <v/>
      </c>
    </row>
    <row r="1808" spans="5:12" ht="16" x14ac:dyDescent="0.2">
      <c r="E1808" s="30" t="s">
        <v>76</v>
      </c>
      <c r="H1808" s="38" t="str">
        <f t="shared" si="87"/>
        <v/>
      </c>
      <c r="I1808" s="34"/>
      <c r="J1808" s="34"/>
      <c r="K1808" s="40" t="str">
        <f t="shared" ref="K1808:K1871" si="89">IF(OR(E1808="",I1808="",J1808=""),"",IF(E1808="cuanto más pequeño mejor",I1808/J1808,J1808/I1808))</f>
        <v/>
      </c>
      <c r="L1808" s="41" t="str">
        <f t="shared" si="88"/>
        <v/>
      </c>
    </row>
    <row r="1809" spans="5:12" ht="16" x14ac:dyDescent="0.2">
      <c r="E1809" s="30" t="s">
        <v>76</v>
      </c>
      <c r="H1809" s="38" t="str">
        <f t="shared" si="87"/>
        <v/>
      </c>
      <c r="I1809" s="34"/>
      <c r="J1809" s="34"/>
      <c r="K1809" s="40" t="str">
        <f t="shared" si="89"/>
        <v/>
      </c>
      <c r="L1809" s="41" t="str">
        <f t="shared" si="88"/>
        <v/>
      </c>
    </row>
    <row r="1810" spans="5:12" ht="16" x14ac:dyDescent="0.2">
      <c r="E1810" s="30" t="s">
        <v>76</v>
      </c>
      <c r="H1810" s="38" t="str">
        <f t="shared" si="87"/>
        <v/>
      </c>
      <c r="I1810" s="34"/>
      <c r="J1810" s="34"/>
      <c r="K1810" s="40" t="str">
        <f t="shared" si="89"/>
        <v/>
      </c>
      <c r="L1810" s="41" t="str">
        <f t="shared" si="88"/>
        <v/>
      </c>
    </row>
    <row r="1811" spans="5:12" ht="16" x14ac:dyDescent="0.2">
      <c r="E1811" s="30" t="s">
        <v>76</v>
      </c>
      <c r="H1811" s="38" t="str">
        <f t="shared" si="87"/>
        <v/>
      </c>
      <c r="I1811" s="34"/>
      <c r="J1811" s="34"/>
      <c r="K1811" s="40" t="str">
        <f t="shared" si="89"/>
        <v/>
      </c>
      <c r="L1811" s="41" t="str">
        <f t="shared" si="88"/>
        <v/>
      </c>
    </row>
    <row r="1812" spans="5:12" ht="16" x14ac:dyDescent="0.2">
      <c r="E1812" s="30" t="s">
        <v>76</v>
      </c>
      <c r="H1812" s="38" t="str">
        <f t="shared" si="87"/>
        <v/>
      </c>
      <c r="I1812" s="34"/>
      <c r="J1812" s="34"/>
      <c r="K1812" s="40" t="str">
        <f t="shared" si="89"/>
        <v/>
      </c>
      <c r="L1812" s="41" t="str">
        <f t="shared" si="88"/>
        <v/>
      </c>
    </row>
    <row r="1813" spans="5:12" ht="16" x14ac:dyDescent="0.2">
      <c r="E1813" s="30" t="s">
        <v>76</v>
      </c>
      <c r="H1813" s="38" t="str">
        <f t="shared" si="87"/>
        <v/>
      </c>
      <c r="I1813" s="34"/>
      <c r="J1813" s="34"/>
      <c r="K1813" s="40" t="str">
        <f t="shared" si="89"/>
        <v/>
      </c>
      <c r="L1813" s="41" t="str">
        <f t="shared" si="88"/>
        <v/>
      </c>
    </row>
    <row r="1814" spans="5:12" ht="16" x14ac:dyDescent="0.2">
      <c r="E1814" s="30" t="s">
        <v>76</v>
      </c>
      <c r="H1814" s="38" t="str">
        <f t="shared" si="87"/>
        <v/>
      </c>
      <c r="I1814" s="34"/>
      <c r="J1814" s="34"/>
      <c r="K1814" s="40" t="str">
        <f t="shared" si="89"/>
        <v/>
      </c>
      <c r="L1814" s="41" t="str">
        <f t="shared" si="88"/>
        <v/>
      </c>
    </row>
    <row r="1815" spans="5:12" ht="16" x14ac:dyDescent="0.2">
      <c r="E1815" s="30" t="s">
        <v>76</v>
      </c>
      <c r="H1815" s="38" t="str">
        <f t="shared" si="87"/>
        <v/>
      </c>
      <c r="I1815" s="34"/>
      <c r="J1815" s="34"/>
      <c r="K1815" s="40" t="str">
        <f t="shared" si="89"/>
        <v/>
      </c>
      <c r="L1815" s="41" t="str">
        <f t="shared" si="88"/>
        <v/>
      </c>
    </row>
    <row r="1816" spans="5:12" ht="16" x14ac:dyDescent="0.2">
      <c r="E1816" s="30" t="s">
        <v>76</v>
      </c>
      <c r="H1816" s="38" t="str">
        <f t="shared" si="87"/>
        <v/>
      </c>
      <c r="I1816" s="34"/>
      <c r="J1816" s="34"/>
      <c r="K1816" s="40" t="str">
        <f t="shared" si="89"/>
        <v/>
      </c>
      <c r="L1816" s="41" t="str">
        <f t="shared" si="88"/>
        <v/>
      </c>
    </row>
    <row r="1817" spans="5:12" ht="16" x14ac:dyDescent="0.2">
      <c r="E1817" s="30" t="s">
        <v>76</v>
      </c>
      <c r="H1817" s="38" t="str">
        <f t="shared" si="87"/>
        <v/>
      </c>
      <c r="I1817" s="34"/>
      <c r="J1817" s="34"/>
      <c r="K1817" s="40" t="str">
        <f t="shared" si="89"/>
        <v/>
      </c>
      <c r="L1817" s="41" t="str">
        <f t="shared" si="88"/>
        <v/>
      </c>
    </row>
    <row r="1818" spans="5:12" ht="16" x14ac:dyDescent="0.2">
      <c r="E1818" s="30" t="s">
        <v>76</v>
      </c>
      <c r="H1818" s="38" t="str">
        <f t="shared" si="87"/>
        <v/>
      </c>
      <c r="I1818" s="34"/>
      <c r="J1818" s="34"/>
      <c r="K1818" s="40" t="str">
        <f t="shared" si="89"/>
        <v/>
      </c>
      <c r="L1818" s="41" t="str">
        <f t="shared" si="88"/>
        <v/>
      </c>
    </row>
    <row r="1819" spans="5:12" ht="16" x14ac:dyDescent="0.2">
      <c r="E1819" s="30" t="s">
        <v>76</v>
      </c>
      <c r="H1819" s="38" t="str">
        <f t="shared" si="87"/>
        <v/>
      </c>
      <c r="I1819" s="34"/>
      <c r="J1819" s="34"/>
      <c r="K1819" s="40" t="str">
        <f t="shared" si="89"/>
        <v/>
      </c>
      <c r="L1819" s="41" t="str">
        <f t="shared" si="88"/>
        <v/>
      </c>
    </row>
    <row r="1820" spans="5:12" ht="16" x14ac:dyDescent="0.2">
      <c r="E1820" s="30" t="s">
        <v>76</v>
      </c>
      <c r="H1820" s="38" t="str">
        <f t="shared" si="87"/>
        <v/>
      </c>
      <c r="I1820" s="34"/>
      <c r="J1820" s="34"/>
      <c r="K1820" s="40" t="str">
        <f t="shared" si="89"/>
        <v/>
      </c>
      <c r="L1820" s="41" t="str">
        <f t="shared" si="88"/>
        <v/>
      </c>
    </row>
    <row r="1821" spans="5:12" ht="16" x14ac:dyDescent="0.2">
      <c r="E1821" s="30" t="s">
        <v>76</v>
      </c>
      <c r="H1821" s="38" t="str">
        <f t="shared" si="87"/>
        <v/>
      </c>
      <c r="I1821" s="34"/>
      <c r="J1821" s="34"/>
      <c r="K1821" s="40" t="str">
        <f t="shared" si="89"/>
        <v/>
      </c>
      <c r="L1821" s="41" t="str">
        <f t="shared" si="88"/>
        <v/>
      </c>
    </row>
    <row r="1822" spans="5:12" ht="16" x14ac:dyDescent="0.2">
      <c r="E1822" s="30" t="s">
        <v>76</v>
      </c>
      <c r="H1822" s="38" t="str">
        <f t="shared" si="87"/>
        <v/>
      </c>
      <c r="I1822" s="34"/>
      <c r="J1822" s="34"/>
      <c r="K1822" s="40" t="str">
        <f t="shared" si="89"/>
        <v/>
      </c>
      <c r="L1822" s="41" t="str">
        <f t="shared" si="88"/>
        <v/>
      </c>
    </row>
    <row r="1823" spans="5:12" ht="16" x14ac:dyDescent="0.2">
      <c r="E1823" s="30" t="s">
        <v>76</v>
      </c>
      <c r="H1823" s="38" t="str">
        <f t="shared" si="87"/>
        <v/>
      </c>
      <c r="I1823" s="34"/>
      <c r="J1823" s="34"/>
      <c r="K1823" s="40" t="str">
        <f t="shared" si="89"/>
        <v/>
      </c>
      <c r="L1823" s="41" t="str">
        <f t="shared" si="88"/>
        <v/>
      </c>
    </row>
    <row r="1824" spans="5:12" ht="16" x14ac:dyDescent="0.2">
      <c r="E1824" s="30" t="s">
        <v>76</v>
      </c>
      <c r="H1824" s="38" t="str">
        <f t="shared" si="87"/>
        <v/>
      </c>
      <c r="I1824" s="34"/>
      <c r="J1824" s="34"/>
      <c r="K1824" s="40" t="str">
        <f t="shared" si="89"/>
        <v/>
      </c>
      <c r="L1824" s="41" t="str">
        <f t="shared" si="88"/>
        <v/>
      </c>
    </row>
    <row r="1825" spans="5:12" ht="16" x14ac:dyDescent="0.2">
      <c r="E1825" s="30" t="s">
        <v>76</v>
      </c>
      <c r="H1825" s="38" t="str">
        <f t="shared" si="87"/>
        <v/>
      </c>
      <c r="I1825" s="34"/>
      <c r="J1825" s="34"/>
      <c r="K1825" s="40" t="str">
        <f t="shared" si="89"/>
        <v/>
      </c>
      <c r="L1825" s="41" t="str">
        <f t="shared" si="88"/>
        <v/>
      </c>
    </row>
    <row r="1826" spans="5:12" ht="16" x14ac:dyDescent="0.2">
      <c r="E1826" s="30" t="s">
        <v>76</v>
      </c>
      <c r="H1826" s="38" t="str">
        <f t="shared" si="87"/>
        <v/>
      </c>
      <c r="I1826" s="34"/>
      <c r="J1826" s="34"/>
      <c r="K1826" s="40" t="str">
        <f t="shared" si="89"/>
        <v/>
      </c>
      <c r="L1826" s="41" t="str">
        <f t="shared" si="88"/>
        <v/>
      </c>
    </row>
    <row r="1827" spans="5:12" ht="16" x14ac:dyDescent="0.2">
      <c r="E1827" s="30" t="s">
        <v>76</v>
      </c>
      <c r="H1827" s="38" t="str">
        <f t="shared" si="87"/>
        <v/>
      </c>
      <c r="I1827" s="34"/>
      <c r="J1827" s="34"/>
      <c r="K1827" s="40" t="str">
        <f t="shared" si="89"/>
        <v/>
      </c>
      <c r="L1827" s="41" t="str">
        <f t="shared" si="88"/>
        <v/>
      </c>
    </row>
    <row r="1828" spans="5:12" ht="16" x14ac:dyDescent="0.2">
      <c r="E1828" s="30" t="s">
        <v>76</v>
      </c>
      <c r="H1828" s="38" t="str">
        <f t="shared" si="87"/>
        <v/>
      </c>
      <c r="I1828" s="34"/>
      <c r="J1828" s="34"/>
      <c r="K1828" s="40" t="str">
        <f t="shared" si="89"/>
        <v/>
      </c>
      <c r="L1828" s="41" t="str">
        <f t="shared" si="88"/>
        <v/>
      </c>
    </row>
    <row r="1829" spans="5:12" ht="16" x14ac:dyDescent="0.2">
      <c r="E1829" s="30" t="s">
        <v>76</v>
      </c>
      <c r="H1829" s="38" t="str">
        <f t="shared" si="87"/>
        <v/>
      </c>
      <c r="I1829" s="34"/>
      <c r="J1829" s="34"/>
      <c r="K1829" s="40" t="str">
        <f t="shared" si="89"/>
        <v/>
      </c>
      <c r="L1829" s="41" t="str">
        <f t="shared" si="88"/>
        <v/>
      </c>
    </row>
    <row r="1830" spans="5:12" ht="16" x14ac:dyDescent="0.2">
      <c r="E1830" s="30" t="s">
        <v>76</v>
      </c>
      <c r="H1830" s="38" t="str">
        <f t="shared" si="87"/>
        <v/>
      </c>
      <c r="I1830" s="34"/>
      <c r="J1830" s="34"/>
      <c r="K1830" s="40" t="str">
        <f t="shared" si="89"/>
        <v/>
      </c>
      <c r="L1830" s="41" t="str">
        <f t="shared" si="88"/>
        <v/>
      </c>
    </row>
    <row r="1831" spans="5:12" ht="16" x14ac:dyDescent="0.2">
      <c r="E1831" s="30" t="s">
        <v>76</v>
      </c>
      <c r="H1831" s="38" t="str">
        <f t="shared" si="87"/>
        <v/>
      </c>
      <c r="I1831" s="34"/>
      <c r="J1831" s="34"/>
      <c r="K1831" s="40" t="str">
        <f t="shared" si="89"/>
        <v/>
      </c>
      <c r="L1831" s="41" t="str">
        <f t="shared" si="88"/>
        <v/>
      </c>
    </row>
    <row r="1832" spans="5:12" ht="16" x14ac:dyDescent="0.2">
      <c r="E1832" s="30" t="s">
        <v>76</v>
      </c>
      <c r="H1832" s="38" t="str">
        <f t="shared" si="87"/>
        <v/>
      </c>
      <c r="I1832" s="34"/>
      <c r="J1832" s="34"/>
      <c r="K1832" s="40" t="str">
        <f t="shared" si="89"/>
        <v/>
      </c>
      <c r="L1832" s="41" t="str">
        <f t="shared" si="88"/>
        <v/>
      </c>
    </row>
    <row r="1833" spans="5:12" ht="16" x14ac:dyDescent="0.2">
      <c r="E1833" s="30" t="s">
        <v>76</v>
      </c>
      <c r="H1833" s="38" t="str">
        <f t="shared" si="87"/>
        <v/>
      </c>
      <c r="I1833" s="34"/>
      <c r="J1833" s="34"/>
      <c r="K1833" s="40" t="str">
        <f t="shared" si="89"/>
        <v/>
      </c>
      <c r="L1833" s="41" t="str">
        <f t="shared" si="88"/>
        <v/>
      </c>
    </row>
    <row r="1834" spans="5:12" ht="16" x14ac:dyDescent="0.2">
      <c r="E1834" s="30" t="s">
        <v>76</v>
      </c>
      <c r="H1834" s="38" t="str">
        <f t="shared" si="87"/>
        <v/>
      </c>
      <c r="I1834" s="34"/>
      <c r="J1834" s="34"/>
      <c r="K1834" s="40" t="str">
        <f t="shared" si="89"/>
        <v/>
      </c>
      <c r="L1834" s="41" t="str">
        <f t="shared" si="88"/>
        <v/>
      </c>
    </row>
    <row r="1835" spans="5:12" ht="16" x14ac:dyDescent="0.2">
      <c r="E1835" s="30" t="s">
        <v>76</v>
      </c>
      <c r="H1835" s="38" t="str">
        <f t="shared" si="87"/>
        <v/>
      </c>
      <c r="I1835" s="34"/>
      <c r="J1835" s="34"/>
      <c r="K1835" s="40" t="str">
        <f t="shared" si="89"/>
        <v/>
      </c>
      <c r="L1835" s="41" t="str">
        <f t="shared" si="88"/>
        <v/>
      </c>
    </row>
    <row r="1836" spans="5:12" ht="16" x14ac:dyDescent="0.2">
      <c r="E1836" s="30" t="s">
        <v>76</v>
      </c>
      <c r="H1836" s="38" t="str">
        <f t="shared" si="87"/>
        <v/>
      </c>
      <c r="I1836" s="34"/>
      <c r="J1836" s="34"/>
      <c r="K1836" s="40" t="str">
        <f t="shared" si="89"/>
        <v/>
      </c>
      <c r="L1836" s="41" t="str">
        <f t="shared" si="88"/>
        <v/>
      </c>
    </row>
    <row r="1837" spans="5:12" ht="16" x14ac:dyDescent="0.2">
      <c r="E1837" s="30" t="s">
        <v>76</v>
      </c>
      <c r="H1837" s="38" t="str">
        <f t="shared" si="87"/>
        <v/>
      </c>
      <c r="I1837" s="34"/>
      <c r="J1837" s="34"/>
      <c r="K1837" s="40" t="str">
        <f t="shared" si="89"/>
        <v/>
      </c>
      <c r="L1837" s="41" t="str">
        <f t="shared" si="88"/>
        <v/>
      </c>
    </row>
    <row r="1838" spans="5:12" ht="16" x14ac:dyDescent="0.2">
      <c r="E1838" s="30" t="s">
        <v>76</v>
      </c>
      <c r="H1838" s="38" t="str">
        <f t="shared" si="87"/>
        <v/>
      </c>
      <c r="I1838" s="34"/>
      <c r="J1838" s="34"/>
      <c r="K1838" s="40" t="str">
        <f t="shared" si="89"/>
        <v/>
      </c>
      <c r="L1838" s="41" t="str">
        <f t="shared" si="88"/>
        <v/>
      </c>
    </row>
    <row r="1839" spans="5:12" ht="16" x14ac:dyDescent="0.2">
      <c r="E1839" s="30" t="s">
        <v>76</v>
      </c>
      <c r="H1839" s="38" t="str">
        <f t="shared" si="87"/>
        <v/>
      </c>
      <c r="I1839" s="34"/>
      <c r="J1839" s="34"/>
      <c r="K1839" s="40" t="str">
        <f t="shared" si="89"/>
        <v/>
      </c>
      <c r="L1839" s="41" t="str">
        <f t="shared" si="88"/>
        <v/>
      </c>
    </row>
    <row r="1840" spans="5:12" ht="16" x14ac:dyDescent="0.2">
      <c r="E1840" s="30" t="s">
        <v>76</v>
      </c>
      <c r="H1840" s="38" t="str">
        <f t="shared" si="87"/>
        <v/>
      </c>
      <c r="I1840" s="34"/>
      <c r="J1840" s="34"/>
      <c r="K1840" s="40" t="str">
        <f t="shared" si="89"/>
        <v/>
      </c>
      <c r="L1840" s="41" t="str">
        <f t="shared" si="88"/>
        <v/>
      </c>
    </row>
    <row r="1841" spans="5:12" ht="16" x14ac:dyDescent="0.2">
      <c r="E1841" s="30" t="s">
        <v>76</v>
      </c>
      <c r="H1841" s="38" t="str">
        <f t="shared" si="87"/>
        <v/>
      </c>
      <c r="I1841" s="34"/>
      <c r="J1841" s="34"/>
      <c r="K1841" s="40" t="str">
        <f t="shared" si="89"/>
        <v/>
      </c>
      <c r="L1841" s="41" t="str">
        <f t="shared" si="88"/>
        <v/>
      </c>
    </row>
    <row r="1842" spans="5:12" ht="16" x14ac:dyDescent="0.2">
      <c r="E1842" s="30" t="s">
        <v>76</v>
      </c>
      <c r="H1842" s="38" t="str">
        <f t="shared" si="87"/>
        <v/>
      </c>
      <c r="I1842" s="34"/>
      <c r="J1842" s="34"/>
      <c r="K1842" s="40" t="str">
        <f t="shared" si="89"/>
        <v/>
      </c>
      <c r="L1842" s="41" t="str">
        <f t="shared" si="88"/>
        <v/>
      </c>
    </row>
    <row r="1843" spans="5:12" ht="16" x14ac:dyDescent="0.2">
      <c r="E1843" s="30" t="s">
        <v>76</v>
      </c>
      <c r="H1843" s="38" t="str">
        <f t="shared" si="87"/>
        <v/>
      </c>
      <c r="I1843" s="34"/>
      <c r="J1843" s="34"/>
      <c r="K1843" s="40" t="str">
        <f t="shared" si="89"/>
        <v/>
      </c>
      <c r="L1843" s="41" t="str">
        <f t="shared" si="88"/>
        <v/>
      </c>
    </row>
    <row r="1844" spans="5:12" ht="16" x14ac:dyDescent="0.2">
      <c r="E1844" s="30" t="s">
        <v>76</v>
      </c>
      <c r="H1844" s="38" t="str">
        <f t="shared" si="87"/>
        <v/>
      </c>
      <c r="I1844" s="34"/>
      <c r="J1844" s="34"/>
      <c r="K1844" s="40" t="str">
        <f t="shared" si="89"/>
        <v/>
      </c>
      <c r="L1844" s="41" t="str">
        <f t="shared" si="88"/>
        <v/>
      </c>
    </row>
    <row r="1845" spans="5:12" ht="16" x14ac:dyDescent="0.2">
      <c r="E1845" s="30" t="s">
        <v>76</v>
      </c>
      <c r="H1845" s="38" t="str">
        <f t="shared" si="87"/>
        <v/>
      </c>
      <c r="I1845" s="34"/>
      <c r="J1845" s="34"/>
      <c r="K1845" s="40" t="str">
        <f t="shared" si="89"/>
        <v/>
      </c>
      <c r="L1845" s="41" t="str">
        <f t="shared" si="88"/>
        <v/>
      </c>
    </row>
    <row r="1846" spans="5:12" ht="16" x14ac:dyDescent="0.2">
      <c r="E1846" s="30" t="s">
        <v>76</v>
      </c>
      <c r="H1846" s="38" t="str">
        <f t="shared" si="87"/>
        <v/>
      </c>
      <c r="I1846" s="34"/>
      <c r="J1846" s="34"/>
      <c r="K1846" s="40" t="str">
        <f t="shared" si="89"/>
        <v/>
      </c>
      <c r="L1846" s="41" t="str">
        <f t="shared" si="88"/>
        <v/>
      </c>
    </row>
    <row r="1847" spans="5:12" ht="16" x14ac:dyDescent="0.2">
      <c r="E1847" s="30" t="s">
        <v>76</v>
      </c>
      <c r="H1847" s="38" t="str">
        <f t="shared" si="87"/>
        <v/>
      </c>
      <c r="I1847" s="34"/>
      <c r="J1847" s="34"/>
      <c r="K1847" s="40" t="str">
        <f t="shared" si="89"/>
        <v/>
      </c>
      <c r="L1847" s="41" t="str">
        <f t="shared" si="88"/>
        <v/>
      </c>
    </row>
    <row r="1848" spans="5:12" ht="16" x14ac:dyDescent="0.2">
      <c r="E1848" s="30" t="s">
        <v>76</v>
      </c>
      <c r="H1848" s="38" t="str">
        <f t="shared" si="87"/>
        <v/>
      </c>
      <c r="I1848" s="34"/>
      <c r="J1848" s="34"/>
      <c r="K1848" s="40" t="str">
        <f t="shared" si="89"/>
        <v/>
      </c>
      <c r="L1848" s="41" t="str">
        <f t="shared" si="88"/>
        <v/>
      </c>
    </row>
    <row r="1849" spans="5:12" ht="16" x14ac:dyDescent="0.2">
      <c r="E1849" s="30" t="s">
        <v>76</v>
      </c>
      <c r="H1849" s="38" t="str">
        <f t="shared" si="87"/>
        <v/>
      </c>
      <c r="I1849" s="34"/>
      <c r="J1849" s="34"/>
      <c r="K1849" s="40" t="str">
        <f t="shared" si="89"/>
        <v/>
      </c>
      <c r="L1849" s="41" t="str">
        <f t="shared" si="88"/>
        <v/>
      </c>
    </row>
    <row r="1850" spans="5:12" ht="16" x14ac:dyDescent="0.2">
      <c r="E1850" s="30" t="s">
        <v>76</v>
      </c>
      <c r="H1850" s="38" t="str">
        <f t="shared" si="87"/>
        <v/>
      </c>
      <c r="I1850" s="34"/>
      <c r="J1850" s="34"/>
      <c r="K1850" s="40" t="str">
        <f t="shared" si="89"/>
        <v/>
      </c>
      <c r="L1850" s="41" t="str">
        <f t="shared" si="88"/>
        <v/>
      </c>
    </row>
    <row r="1851" spans="5:12" ht="16" x14ac:dyDescent="0.2">
      <c r="E1851" s="30" t="s">
        <v>76</v>
      </c>
      <c r="H1851" s="38" t="str">
        <f t="shared" si="87"/>
        <v/>
      </c>
      <c r="I1851" s="34"/>
      <c r="J1851" s="34"/>
      <c r="K1851" s="40" t="str">
        <f t="shared" si="89"/>
        <v/>
      </c>
      <c r="L1851" s="41" t="str">
        <f t="shared" si="88"/>
        <v/>
      </c>
    </row>
    <row r="1852" spans="5:12" ht="16" x14ac:dyDescent="0.2">
      <c r="E1852" s="30" t="s">
        <v>76</v>
      </c>
      <c r="H1852" s="38" t="str">
        <f t="shared" si="87"/>
        <v/>
      </c>
      <c r="I1852" s="34"/>
      <c r="J1852" s="34"/>
      <c r="K1852" s="40" t="str">
        <f t="shared" si="89"/>
        <v/>
      </c>
      <c r="L1852" s="41" t="str">
        <f t="shared" si="88"/>
        <v/>
      </c>
    </row>
    <row r="1853" spans="5:12" ht="16" x14ac:dyDescent="0.2">
      <c r="E1853" s="30" t="s">
        <v>76</v>
      </c>
      <c r="H1853" s="38" t="str">
        <f t="shared" si="87"/>
        <v/>
      </c>
      <c r="I1853" s="34"/>
      <c r="J1853" s="34"/>
      <c r="K1853" s="40" t="str">
        <f t="shared" si="89"/>
        <v/>
      </c>
      <c r="L1853" s="41" t="str">
        <f t="shared" si="88"/>
        <v/>
      </c>
    </row>
    <row r="1854" spans="5:12" ht="16" x14ac:dyDescent="0.2">
      <c r="E1854" s="30" t="s">
        <v>76</v>
      </c>
      <c r="H1854" s="38" t="str">
        <f t="shared" si="87"/>
        <v/>
      </c>
      <c r="I1854" s="34"/>
      <c r="J1854" s="34"/>
      <c r="K1854" s="40" t="str">
        <f t="shared" si="89"/>
        <v/>
      </c>
      <c r="L1854" s="41" t="str">
        <f t="shared" si="88"/>
        <v/>
      </c>
    </row>
    <row r="1855" spans="5:12" ht="16" x14ac:dyDescent="0.2">
      <c r="E1855" s="30" t="s">
        <v>76</v>
      </c>
      <c r="H1855" s="38" t="str">
        <f t="shared" si="87"/>
        <v/>
      </c>
      <c r="I1855" s="34"/>
      <c r="J1855" s="34"/>
      <c r="K1855" s="40" t="str">
        <f t="shared" si="89"/>
        <v/>
      </c>
      <c r="L1855" s="41" t="str">
        <f t="shared" si="88"/>
        <v/>
      </c>
    </row>
    <row r="1856" spans="5:12" ht="16" x14ac:dyDescent="0.2">
      <c r="E1856" s="30" t="s">
        <v>76</v>
      </c>
      <c r="H1856" s="38" t="str">
        <f t="shared" si="87"/>
        <v/>
      </c>
      <c r="I1856" s="34"/>
      <c r="J1856" s="34"/>
      <c r="K1856" s="40" t="str">
        <f t="shared" si="89"/>
        <v/>
      </c>
      <c r="L1856" s="41" t="str">
        <f t="shared" si="88"/>
        <v/>
      </c>
    </row>
    <row r="1857" spans="5:12" ht="16" x14ac:dyDescent="0.2">
      <c r="E1857" s="30" t="s">
        <v>76</v>
      </c>
      <c r="H1857" s="38" t="str">
        <f t="shared" si="87"/>
        <v/>
      </c>
      <c r="I1857" s="34"/>
      <c r="J1857" s="34"/>
      <c r="K1857" s="40" t="str">
        <f t="shared" si="89"/>
        <v/>
      </c>
      <c r="L1857" s="41" t="str">
        <f t="shared" si="88"/>
        <v/>
      </c>
    </row>
    <row r="1858" spans="5:12" ht="16" x14ac:dyDescent="0.2">
      <c r="E1858" s="30" t="s">
        <v>76</v>
      </c>
      <c r="H1858" s="38" t="str">
        <f t="shared" si="87"/>
        <v/>
      </c>
      <c r="I1858" s="34"/>
      <c r="J1858" s="34"/>
      <c r="K1858" s="40" t="str">
        <f t="shared" si="89"/>
        <v/>
      </c>
      <c r="L1858" s="41" t="str">
        <f t="shared" si="88"/>
        <v/>
      </c>
    </row>
    <row r="1859" spans="5:12" ht="16" x14ac:dyDescent="0.2">
      <c r="E1859" s="30" t="s">
        <v>76</v>
      </c>
      <c r="H1859" s="38" t="str">
        <f t="shared" si="87"/>
        <v/>
      </c>
      <c r="I1859" s="34"/>
      <c r="J1859" s="34"/>
      <c r="K1859" s="40" t="str">
        <f t="shared" si="89"/>
        <v/>
      </c>
      <c r="L1859" s="41" t="str">
        <f t="shared" si="88"/>
        <v/>
      </c>
    </row>
    <row r="1860" spans="5:12" ht="16" x14ac:dyDescent="0.2">
      <c r="E1860" s="30" t="s">
        <v>76</v>
      </c>
      <c r="H1860" s="38" t="str">
        <f t="shared" si="87"/>
        <v/>
      </c>
      <c r="I1860" s="34"/>
      <c r="J1860" s="34"/>
      <c r="K1860" s="40" t="str">
        <f t="shared" si="89"/>
        <v/>
      </c>
      <c r="L1860" s="41" t="str">
        <f t="shared" si="88"/>
        <v/>
      </c>
    </row>
    <row r="1861" spans="5:12" ht="16" x14ac:dyDescent="0.2">
      <c r="E1861" s="30" t="s">
        <v>76</v>
      </c>
      <c r="H1861" s="38" t="str">
        <f t="shared" si="87"/>
        <v/>
      </c>
      <c r="I1861" s="34"/>
      <c r="J1861" s="34"/>
      <c r="K1861" s="40" t="str">
        <f t="shared" si="89"/>
        <v/>
      </c>
      <c r="L1861" s="41" t="str">
        <f t="shared" si="88"/>
        <v/>
      </c>
    </row>
    <row r="1862" spans="5:12" ht="16" x14ac:dyDescent="0.2">
      <c r="E1862" s="30" t="s">
        <v>76</v>
      </c>
      <c r="H1862" s="38" t="str">
        <f t="shared" si="87"/>
        <v/>
      </c>
      <c r="I1862" s="34"/>
      <c r="J1862" s="34"/>
      <c r="K1862" s="40" t="str">
        <f t="shared" si="89"/>
        <v/>
      </c>
      <c r="L1862" s="41" t="str">
        <f t="shared" si="88"/>
        <v/>
      </c>
    </row>
    <row r="1863" spans="5:12" ht="16" x14ac:dyDescent="0.2">
      <c r="E1863" s="30" t="s">
        <v>76</v>
      </c>
      <c r="H1863" s="38" t="str">
        <f t="shared" ref="H1863:H1926" si="90">IF(OR(F1863="",G1863=""),"",G1863+(F1863*30))</f>
        <v/>
      </c>
      <c r="I1863" s="34"/>
      <c r="J1863" s="34"/>
      <c r="K1863" s="40" t="str">
        <f t="shared" si="89"/>
        <v/>
      </c>
      <c r="L1863" s="41" t="str">
        <f t="shared" ref="L1863:L1926" si="91">IF(K1863="","",IF(K1863&lt;1,"Debajo de la Meta",IF(K1863&gt;1,"Encima de la Meta","Meta Alcanzada")))</f>
        <v/>
      </c>
    </row>
    <row r="1864" spans="5:12" ht="16" x14ac:dyDescent="0.2">
      <c r="E1864" s="30" t="s">
        <v>76</v>
      </c>
      <c r="H1864" s="38" t="str">
        <f t="shared" si="90"/>
        <v/>
      </c>
      <c r="I1864" s="34"/>
      <c r="J1864" s="34"/>
      <c r="K1864" s="40" t="str">
        <f t="shared" si="89"/>
        <v/>
      </c>
      <c r="L1864" s="41" t="str">
        <f t="shared" si="91"/>
        <v/>
      </c>
    </row>
    <row r="1865" spans="5:12" ht="16" x14ac:dyDescent="0.2">
      <c r="E1865" s="30" t="s">
        <v>76</v>
      </c>
      <c r="H1865" s="38" t="str">
        <f t="shared" si="90"/>
        <v/>
      </c>
      <c r="I1865" s="34"/>
      <c r="J1865" s="34"/>
      <c r="K1865" s="40" t="str">
        <f t="shared" si="89"/>
        <v/>
      </c>
      <c r="L1865" s="41" t="str">
        <f t="shared" si="91"/>
        <v/>
      </c>
    </row>
    <row r="1866" spans="5:12" ht="16" x14ac:dyDescent="0.2">
      <c r="E1866" s="30" t="s">
        <v>76</v>
      </c>
      <c r="H1866" s="38" t="str">
        <f t="shared" si="90"/>
        <v/>
      </c>
      <c r="I1866" s="34"/>
      <c r="J1866" s="34"/>
      <c r="K1866" s="40" t="str">
        <f t="shared" si="89"/>
        <v/>
      </c>
      <c r="L1866" s="41" t="str">
        <f t="shared" si="91"/>
        <v/>
      </c>
    </row>
    <row r="1867" spans="5:12" ht="16" x14ac:dyDescent="0.2">
      <c r="E1867" s="30" t="s">
        <v>76</v>
      </c>
      <c r="H1867" s="38" t="str">
        <f t="shared" si="90"/>
        <v/>
      </c>
      <c r="I1867" s="34"/>
      <c r="J1867" s="34"/>
      <c r="K1867" s="40" t="str">
        <f t="shared" si="89"/>
        <v/>
      </c>
      <c r="L1867" s="41" t="str">
        <f t="shared" si="91"/>
        <v/>
      </c>
    </row>
    <row r="1868" spans="5:12" ht="16" x14ac:dyDescent="0.2">
      <c r="E1868" s="30" t="s">
        <v>76</v>
      </c>
      <c r="H1868" s="38" t="str">
        <f t="shared" si="90"/>
        <v/>
      </c>
      <c r="I1868" s="34"/>
      <c r="J1868" s="34"/>
      <c r="K1868" s="40" t="str">
        <f t="shared" si="89"/>
        <v/>
      </c>
      <c r="L1868" s="41" t="str">
        <f t="shared" si="91"/>
        <v/>
      </c>
    </row>
    <row r="1869" spans="5:12" ht="16" x14ac:dyDescent="0.2">
      <c r="E1869" s="30" t="s">
        <v>76</v>
      </c>
      <c r="H1869" s="38" t="str">
        <f t="shared" si="90"/>
        <v/>
      </c>
      <c r="I1869" s="34"/>
      <c r="J1869" s="34"/>
      <c r="K1869" s="40" t="str">
        <f t="shared" si="89"/>
        <v/>
      </c>
      <c r="L1869" s="41" t="str">
        <f t="shared" si="91"/>
        <v/>
      </c>
    </row>
    <row r="1870" spans="5:12" ht="16" x14ac:dyDescent="0.2">
      <c r="E1870" s="30" t="s">
        <v>76</v>
      </c>
      <c r="H1870" s="38" t="str">
        <f t="shared" si="90"/>
        <v/>
      </c>
      <c r="I1870" s="34"/>
      <c r="J1870" s="34"/>
      <c r="K1870" s="40" t="str">
        <f t="shared" si="89"/>
        <v/>
      </c>
      <c r="L1870" s="41" t="str">
        <f t="shared" si="91"/>
        <v/>
      </c>
    </row>
    <row r="1871" spans="5:12" ht="16" x14ac:dyDescent="0.2">
      <c r="E1871" s="30" t="s">
        <v>76</v>
      </c>
      <c r="H1871" s="38" t="str">
        <f t="shared" si="90"/>
        <v/>
      </c>
      <c r="I1871" s="34"/>
      <c r="J1871" s="34"/>
      <c r="K1871" s="40" t="str">
        <f t="shared" si="89"/>
        <v/>
      </c>
      <c r="L1871" s="41" t="str">
        <f t="shared" si="91"/>
        <v/>
      </c>
    </row>
    <row r="1872" spans="5:12" ht="16" x14ac:dyDescent="0.2">
      <c r="E1872" s="30" t="s">
        <v>76</v>
      </c>
      <c r="H1872" s="38" t="str">
        <f t="shared" si="90"/>
        <v/>
      </c>
      <c r="I1872" s="34"/>
      <c r="J1872" s="34"/>
      <c r="K1872" s="40" t="str">
        <f t="shared" ref="K1872:K1935" si="92">IF(OR(E1872="",I1872="",J1872=""),"",IF(E1872="cuanto más pequeño mejor",I1872/J1872,J1872/I1872))</f>
        <v/>
      </c>
      <c r="L1872" s="41" t="str">
        <f t="shared" si="91"/>
        <v/>
      </c>
    </row>
    <row r="1873" spans="5:12" ht="16" x14ac:dyDescent="0.2">
      <c r="E1873" s="30" t="s">
        <v>76</v>
      </c>
      <c r="H1873" s="38" t="str">
        <f t="shared" si="90"/>
        <v/>
      </c>
      <c r="I1873" s="34"/>
      <c r="J1873" s="34"/>
      <c r="K1873" s="40" t="str">
        <f t="shared" si="92"/>
        <v/>
      </c>
      <c r="L1873" s="41" t="str">
        <f t="shared" si="91"/>
        <v/>
      </c>
    </row>
    <row r="1874" spans="5:12" ht="16" x14ac:dyDescent="0.2">
      <c r="E1874" s="30" t="s">
        <v>76</v>
      </c>
      <c r="H1874" s="38" t="str">
        <f t="shared" si="90"/>
        <v/>
      </c>
      <c r="I1874" s="34"/>
      <c r="J1874" s="34"/>
      <c r="K1874" s="40" t="str">
        <f t="shared" si="92"/>
        <v/>
      </c>
      <c r="L1874" s="41" t="str">
        <f t="shared" si="91"/>
        <v/>
      </c>
    </row>
    <row r="1875" spans="5:12" ht="16" x14ac:dyDescent="0.2">
      <c r="E1875" s="30" t="s">
        <v>76</v>
      </c>
      <c r="H1875" s="38" t="str">
        <f t="shared" si="90"/>
        <v/>
      </c>
      <c r="I1875" s="34"/>
      <c r="J1875" s="34"/>
      <c r="K1875" s="40" t="str">
        <f t="shared" si="92"/>
        <v/>
      </c>
      <c r="L1875" s="41" t="str">
        <f t="shared" si="91"/>
        <v/>
      </c>
    </row>
    <row r="1876" spans="5:12" ht="16" x14ac:dyDescent="0.2">
      <c r="E1876" s="30" t="s">
        <v>76</v>
      </c>
      <c r="H1876" s="38" t="str">
        <f t="shared" si="90"/>
        <v/>
      </c>
      <c r="I1876" s="34"/>
      <c r="J1876" s="34"/>
      <c r="K1876" s="40" t="str">
        <f t="shared" si="92"/>
        <v/>
      </c>
      <c r="L1876" s="41" t="str">
        <f t="shared" si="91"/>
        <v/>
      </c>
    </row>
    <row r="1877" spans="5:12" ht="16" x14ac:dyDescent="0.2">
      <c r="E1877" s="30" t="s">
        <v>76</v>
      </c>
      <c r="H1877" s="38" t="str">
        <f t="shared" si="90"/>
        <v/>
      </c>
      <c r="I1877" s="34"/>
      <c r="J1877" s="34"/>
      <c r="K1877" s="40" t="str">
        <f t="shared" si="92"/>
        <v/>
      </c>
      <c r="L1877" s="41" t="str">
        <f t="shared" si="91"/>
        <v/>
      </c>
    </row>
    <row r="1878" spans="5:12" ht="16" x14ac:dyDescent="0.2">
      <c r="E1878" s="30" t="s">
        <v>76</v>
      </c>
      <c r="H1878" s="38" t="str">
        <f t="shared" si="90"/>
        <v/>
      </c>
      <c r="I1878" s="34"/>
      <c r="J1878" s="34"/>
      <c r="K1878" s="40" t="str">
        <f t="shared" si="92"/>
        <v/>
      </c>
      <c r="L1878" s="41" t="str">
        <f t="shared" si="91"/>
        <v/>
      </c>
    </row>
    <row r="1879" spans="5:12" ht="16" x14ac:dyDescent="0.2">
      <c r="E1879" s="30" t="s">
        <v>76</v>
      </c>
      <c r="H1879" s="38" t="str">
        <f t="shared" si="90"/>
        <v/>
      </c>
      <c r="I1879" s="34"/>
      <c r="J1879" s="34"/>
      <c r="K1879" s="40" t="str">
        <f t="shared" si="92"/>
        <v/>
      </c>
      <c r="L1879" s="41" t="str">
        <f t="shared" si="91"/>
        <v/>
      </c>
    </row>
    <row r="1880" spans="5:12" ht="16" x14ac:dyDescent="0.2">
      <c r="E1880" s="30" t="s">
        <v>76</v>
      </c>
      <c r="H1880" s="38" t="str">
        <f t="shared" si="90"/>
        <v/>
      </c>
      <c r="I1880" s="34"/>
      <c r="J1880" s="34"/>
      <c r="K1880" s="40" t="str">
        <f t="shared" si="92"/>
        <v/>
      </c>
      <c r="L1880" s="41" t="str">
        <f t="shared" si="91"/>
        <v/>
      </c>
    </row>
    <row r="1881" spans="5:12" ht="16" x14ac:dyDescent="0.2">
      <c r="E1881" s="30" t="s">
        <v>76</v>
      </c>
      <c r="H1881" s="38" t="str">
        <f t="shared" si="90"/>
        <v/>
      </c>
      <c r="I1881" s="34"/>
      <c r="J1881" s="34"/>
      <c r="K1881" s="40" t="str">
        <f t="shared" si="92"/>
        <v/>
      </c>
      <c r="L1881" s="41" t="str">
        <f t="shared" si="91"/>
        <v/>
      </c>
    </row>
    <row r="1882" spans="5:12" ht="16" x14ac:dyDescent="0.2">
      <c r="E1882" s="30" t="s">
        <v>76</v>
      </c>
      <c r="H1882" s="38" t="str">
        <f t="shared" si="90"/>
        <v/>
      </c>
      <c r="I1882" s="34"/>
      <c r="J1882" s="34"/>
      <c r="K1882" s="40" t="str">
        <f t="shared" si="92"/>
        <v/>
      </c>
      <c r="L1882" s="41" t="str">
        <f t="shared" si="91"/>
        <v/>
      </c>
    </row>
    <row r="1883" spans="5:12" ht="16" x14ac:dyDescent="0.2">
      <c r="E1883" s="30" t="s">
        <v>76</v>
      </c>
      <c r="H1883" s="38" t="str">
        <f t="shared" si="90"/>
        <v/>
      </c>
      <c r="I1883" s="34"/>
      <c r="J1883" s="34"/>
      <c r="K1883" s="40" t="str">
        <f t="shared" si="92"/>
        <v/>
      </c>
      <c r="L1883" s="41" t="str">
        <f t="shared" si="91"/>
        <v/>
      </c>
    </row>
    <row r="1884" spans="5:12" ht="16" x14ac:dyDescent="0.2">
      <c r="E1884" s="30" t="s">
        <v>76</v>
      </c>
      <c r="H1884" s="38" t="str">
        <f t="shared" si="90"/>
        <v/>
      </c>
      <c r="I1884" s="34"/>
      <c r="J1884" s="34"/>
      <c r="K1884" s="40" t="str">
        <f t="shared" si="92"/>
        <v/>
      </c>
      <c r="L1884" s="41" t="str">
        <f t="shared" si="91"/>
        <v/>
      </c>
    </row>
    <row r="1885" spans="5:12" ht="16" x14ac:dyDescent="0.2">
      <c r="E1885" s="30" t="s">
        <v>76</v>
      </c>
      <c r="H1885" s="38" t="str">
        <f t="shared" si="90"/>
        <v/>
      </c>
      <c r="I1885" s="34"/>
      <c r="J1885" s="34"/>
      <c r="K1885" s="40" t="str">
        <f t="shared" si="92"/>
        <v/>
      </c>
      <c r="L1885" s="41" t="str">
        <f t="shared" si="91"/>
        <v/>
      </c>
    </row>
    <row r="1886" spans="5:12" ht="16" x14ac:dyDescent="0.2">
      <c r="E1886" s="30" t="s">
        <v>76</v>
      </c>
      <c r="H1886" s="38" t="str">
        <f t="shared" si="90"/>
        <v/>
      </c>
      <c r="I1886" s="34"/>
      <c r="J1886" s="34"/>
      <c r="K1886" s="40" t="str">
        <f t="shared" si="92"/>
        <v/>
      </c>
      <c r="L1886" s="41" t="str">
        <f t="shared" si="91"/>
        <v/>
      </c>
    </row>
    <row r="1887" spans="5:12" ht="16" x14ac:dyDescent="0.2">
      <c r="E1887" s="30" t="s">
        <v>76</v>
      </c>
      <c r="H1887" s="38" t="str">
        <f t="shared" si="90"/>
        <v/>
      </c>
      <c r="I1887" s="34"/>
      <c r="J1887" s="34"/>
      <c r="K1887" s="40" t="str">
        <f t="shared" si="92"/>
        <v/>
      </c>
      <c r="L1887" s="41" t="str">
        <f t="shared" si="91"/>
        <v/>
      </c>
    </row>
    <row r="1888" spans="5:12" ht="16" x14ac:dyDescent="0.2">
      <c r="E1888" s="30" t="s">
        <v>76</v>
      </c>
      <c r="H1888" s="38" t="str">
        <f t="shared" si="90"/>
        <v/>
      </c>
      <c r="I1888" s="34"/>
      <c r="J1888" s="34"/>
      <c r="K1888" s="40" t="str">
        <f t="shared" si="92"/>
        <v/>
      </c>
      <c r="L1888" s="41" t="str">
        <f t="shared" si="91"/>
        <v/>
      </c>
    </row>
    <row r="1889" spans="5:12" ht="16" x14ac:dyDescent="0.2">
      <c r="E1889" s="30" t="s">
        <v>76</v>
      </c>
      <c r="H1889" s="38" t="str">
        <f t="shared" si="90"/>
        <v/>
      </c>
      <c r="I1889" s="34"/>
      <c r="J1889" s="34"/>
      <c r="K1889" s="40" t="str">
        <f t="shared" si="92"/>
        <v/>
      </c>
      <c r="L1889" s="41" t="str">
        <f t="shared" si="91"/>
        <v/>
      </c>
    </row>
    <row r="1890" spans="5:12" ht="16" x14ac:dyDescent="0.2">
      <c r="E1890" s="30" t="s">
        <v>76</v>
      </c>
      <c r="H1890" s="38" t="str">
        <f t="shared" si="90"/>
        <v/>
      </c>
      <c r="I1890" s="34"/>
      <c r="J1890" s="34"/>
      <c r="K1890" s="40" t="str">
        <f t="shared" si="92"/>
        <v/>
      </c>
      <c r="L1890" s="41" t="str">
        <f t="shared" si="91"/>
        <v/>
      </c>
    </row>
    <row r="1891" spans="5:12" ht="16" x14ac:dyDescent="0.2">
      <c r="E1891" s="30" t="s">
        <v>76</v>
      </c>
      <c r="H1891" s="38" t="str">
        <f t="shared" si="90"/>
        <v/>
      </c>
      <c r="I1891" s="34"/>
      <c r="J1891" s="34"/>
      <c r="K1891" s="40" t="str">
        <f t="shared" si="92"/>
        <v/>
      </c>
      <c r="L1891" s="41" t="str">
        <f t="shared" si="91"/>
        <v/>
      </c>
    </row>
    <row r="1892" spans="5:12" ht="16" x14ac:dyDescent="0.2">
      <c r="E1892" s="30" t="s">
        <v>76</v>
      </c>
      <c r="H1892" s="38" t="str">
        <f t="shared" si="90"/>
        <v/>
      </c>
      <c r="I1892" s="34"/>
      <c r="J1892" s="34"/>
      <c r="K1892" s="40" t="str">
        <f t="shared" si="92"/>
        <v/>
      </c>
      <c r="L1892" s="41" t="str">
        <f t="shared" si="91"/>
        <v/>
      </c>
    </row>
    <row r="1893" spans="5:12" ht="16" x14ac:dyDescent="0.2">
      <c r="E1893" s="30" t="s">
        <v>76</v>
      </c>
      <c r="H1893" s="38" t="str">
        <f t="shared" si="90"/>
        <v/>
      </c>
      <c r="I1893" s="34"/>
      <c r="J1893" s="34"/>
      <c r="K1893" s="40" t="str">
        <f t="shared" si="92"/>
        <v/>
      </c>
      <c r="L1893" s="41" t="str">
        <f t="shared" si="91"/>
        <v/>
      </c>
    </row>
    <row r="1894" spans="5:12" ht="16" x14ac:dyDescent="0.2">
      <c r="E1894" s="30" t="s">
        <v>76</v>
      </c>
      <c r="H1894" s="38" t="str">
        <f t="shared" si="90"/>
        <v/>
      </c>
      <c r="I1894" s="34"/>
      <c r="J1894" s="34"/>
      <c r="K1894" s="40" t="str">
        <f t="shared" si="92"/>
        <v/>
      </c>
      <c r="L1894" s="41" t="str">
        <f t="shared" si="91"/>
        <v/>
      </c>
    </row>
    <row r="1895" spans="5:12" ht="16" x14ac:dyDescent="0.2">
      <c r="E1895" s="30" t="s">
        <v>76</v>
      </c>
      <c r="H1895" s="38" t="str">
        <f t="shared" si="90"/>
        <v/>
      </c>
      <c r="I1895" s="34"/>
      <c r="J1895" s="34"/>
      <c r="K1895" s="40" t="str">
        <f t="shared" si="92"/>
        <v/>
      </c>
      <c r="L1895" s="41" t="str">
        <f t="shared" si="91"/>
        <v/>
      </c>
    </row>
    <row r="1896" spans="5:12" ht="16" x14ac:dyDescent="0.2">
      <c r="E1896" s="30" t="s">
        <v>76</v>
      </c>
      <c r="H1896" s="38" t="str">
        <f t="shared" si="90"/>
        <v/>
      </c>
      <c r="I1896" s="34"/>
      <c r="J1896" s="34"/>
      <c r="K1896" s="40" t="str">
        <f t="shared" si="92"/>
        <v/>
      </c>
      <c r="L1896" s="41" t="str">
        <f t="shared" si="91"/>
        <v/>
      </c>
    </row>
    <row r="1897" spans="5:12" ht="16" x14ac:dyDescent="0.2">
      <c r="E1897" s="30" t="s">
        <v>76</v>
      </c>
      <c r="H1897" s="38" t="str">
        <f t="shared" si="90"/>
        <v/>
      </c>
      <c r="I1897" s="34"/>
      <c r="J1897" s="34"/>
      <c r="K1897" s="40" t="str">
        <f t="shared" si="92"/>
        <v/>
      </c>
      <c r="L1897" s="41" t="str">
        <f t="shared" si="91"/>
        <v/>
      </c>
    </row>
    <row r="1898" spans="5:12" ht="16" x14ac:dyDescent="0.2">
      <c r="E1898" s="30" t="s">
        <v>76</v>
      </c>
      <c r="H1898" s="38" t="str">
        <f t="shared" si="90"/>
        <v/>
      </c>
      <c r="I1898" s="34"/>
      <c r="J1898" s="34"/>
      <c r="K1898" s="40" t="str">
        <f t="shared" si="92"/>
        <v/>
      </c>
      <c r="L1898" s="41" t="str">
        <f t="shared" si="91"/>
        <v/>
      </c>
    </row>
    <row r="1899" spans="5:12" ht="16" x14ac:dyDescent="0.2">
      <c r="E1899" s="30" t="s">
        <v>76</v>
      </c>
      <c r="H1899" s="38" t="str">
        <f t="shared" si="90"/>
        <v/>
      </c>
      <c r="I1899" s="34"/>
      <c r="J1899" s="34"/>
      <c r="K1899" s="40" t="str">
        <f t="shared" si="92"/>
        <v/>
      </c>
      <c r="L1899" s="41" t="str">
        <f t="shared" si="91"/>
        <v/>
      </c>
    </row>
    <row r="1900" spans="5:12" ht="16" x14ac:dyDescent="0.2">
      <c r="E1900" s="30" t="s">
        <v>76</v>
      </c>
      <c r="H1900" s="38" t="str">
        <f t="shared" si="90"/>
        <v/>
      </c>
      <c r="I1900" s="34"/>
      <c r="J1900" s="34"/>
      <c r="K1900" s="40" t="str">
        <f t="shared" si="92"/>
        <v/>
      </c>
      <c r="L1900" s="41" t="str">
        <f t="shared" si="91"/>
        <v/>
      </c>
    </row>
    <row r="1901" spans="5:12" ht="16" x14ac:dyDescent="0.2">
      <c r="E1901" s="30" t="s">
        <v>76</v>
      </c>
      <c r="H1901" s="38" t="str">
        <f t="shared" si="90"/>
        <v/>
      </c>
      <c r="I1901" s="34"/>
      <c r="J1901" s="34"/>
      <c r="K1901" s="40" t="str">
        <f t="shared" si="92"/>
        <v/>
      </c>
      <c r="L1901" s="41" t="str">
        <f t="shared" si="91"/>
        <v/>
      </c>
    </row>
    <row r="1902" spans="5:12" ht="16" x14ac:dyDescent="0.2">
      <c r="E1902" s="30" t="s">
        <v>76</v>
      </c>
      <c r="H1902" s="38" t="str">
        <f t="shared" si="90"/>
        <v/>
      </c>
      <c r="I1902" s="34"/>
      <c r="J1902" s="34"/>
      <c r="K1902" s="40" t="str">
        <f t="shared" si="92"/>
        <v/>
      </c>
      <c r="L1902" s="41" t="str">
        <f t="shared" si="91"/>
        <v/>
      </c>
    </row>
    <row r="1903" spans="5:12" ht="16" x14ac:dyDescent="0.2">
      <c r="E1903" s="30" t="s">
        <v>76</v>
      </c>
      <c r="H1903" s="38" t="str">
        <f t="shared" si="90"/>
        <v/>
      </c>
      <c r="I1903" s="34"/>
      <c r="J1903" s="34"/>
      <c r="K1903" s="40" t="str">
        <f t="shared" si="92"/>
        <v/>
      </c>
      <c r="L1903" s="41" t="str">
        <f t="shared" si="91"/>
        <v/>
      </c>
    </row>
    <row r="1904" spans="5:12" ht="16" x14ac:dyDescent="0.2">
      <c r="E1904" s="30" t="s">
        <v>76</v>
      </c>
      <c r="H1904" s="38" t="str">
        <f t="shared" si="90"/>
        <v/>
      </c>
      <c r="I1904" s="34"/>
      <c r="J1904" s="34"/>
      <c r="K1904" s="40" t="str">
        <f t="shared" si="92"/>
        <v/>
      </c>
      <c r="L1904" s="41" t="str">
        <f t="shared" si="91"/>
        <v/>
      </c>
    </row>
    <row r="1905" spans="5:12" ht="16" x14ac:dyDescent="0.2">
      <c r="E1905" s="30" t="s">
        <v>76</v>
      </c>
      <c r="H1905" s="38" t="str">
        <f t="shared" si="90"/>
        <v/>
      </c>
      <c r="I1905" s="34"/>
      <c r="J1905" s="34"/>
      <c r="K1905" s="40" t="str">
        <f t="shared" si="92"/>
        <v/>
      </c>
      <c r="L1905" s="41" t="str">
        <f t="shared" si="91"/>
        <v/>
      </c>
    </row>
    <row r="1906" spans="5:12" ht="16" x14ac:dyDescent="0.2">
      <c r="E1906" s="30" t="s">
        <v>76</v>
      </c>
      <c r="H1906" s="38" t="str">
        <f t="shared" si="90"/>
        <v/>
      </c>
      <c r="I1906" s="34"/>
      <c r="J1906" s="34"/>
      <c r="K1906" s="40" t="str">
        <f t="shared" si="92"/>
        <v/>
      </c>
      <c r="L1906" s="41" t="str">
        <f t="shared" si="91"/>
        <v/>
      </c>
    </row>
    <row r="1907" spans="5:12" ht="16" x14ac:dyDescent="0.2">
      <c r="E1907" s="30" t="s">
        <v>76</v>
      </c>
      <c r="H1907" s="38" t="str">
        <f t="shared" si="90"/>
        <v/>
      </c>
      <c r="I1907" s="34"/>
      <c r="J1907" s="34"/>
      <c r="K1907" s="40" t="str">
        <f t="shared" si="92"/>
        <v/>
      </c>
      <c r="L1907" s="41" t="str">
        <f t="shared" si="91"/>
        <v/>
      </c>
    </row>
    <row r="1908" spans="5:12" ht="16" x14ac:dyDescent="0.2">
      <c r="E1908" s="30" t="s">
        <v>76</v>
      </c>
      <c r="H1908" s="38" t="str">
        <f t="shared" si="90"/>
        <v/>
      </c>
      <c r="I1908" s="34"/>
      <c r="J1908" s="34"/>
      <c r="K1908" s="40" t="str">
        <f t="shared" si="92"/>
        <v/>
      </c>
      <c r="L1908" s="41" t="str">
        <f t="shared" si="91"/>
        <v/>
      </c>
    </row>
    <row r="1909" spans="5:12" ht="16" x14ac:dyDescent="0.2">
      <c r="E1909" s="30" t="s">
        <v>76</v>
      </c>
      <c r="H1909" s="38" t="str">
        <f t="shared" si="90"/>
        <v/>
      </c>
      <c r="I1909" s="34"/>
      <c r="J1909" s="34"/>
      <c r="K1909" s="40" t="str">
        <f t="shared" si="92"/>
        <v/>
      </c>
      <c r="L1909" s="41" t="str">
        <f t="shared" si="91"/>
        <v/>
      </c>
    </row>
    <row r="1910" spans="5:12" ht="16" x14ac:dyDescent="0.2">
      <c r="E1910" s="30" t="s">
        <v>76</v>
      </c>
      <c r="H1910" s="38" t="str">
        <f t="shared" si="90"/>
        <v/>
      </c>
      <c r="I1910" s="34"/>
      <c r="J1910" s="34"/>
      <c r="K1910" s="40" t="str">
        <f t="shared" si="92"/>
        <v/>
      </c>
      <c r="L1910" s="41" t="str">
        <f t="shared" si="91"/>
        <v/>
      </c>
    </row>
    <row r="1911" spans="5:12" ht="16" x14ac:dyDescent="0.2">
      <c r="E1911" s="30" t="s">
        <v>76</v>
      </c>
      <c r="H1911" s="38" t="str">
        <f t="shared" si="90"/>
        <v/>
      </c>
      <c r="I1911" s="34"/>
      <c r="J1911" s="34"/>
      <c r="K1911" s="40" t="str">
        <f t="shared" si="92"/>
        <v/>
      </c>
      <c r="L1911" s="41" t="str">
        <f t="shared" si="91"/>
        <v/>
      </c>
    </row>
    <row r="1912" spans="5:12" ht="16" x14ac:dyDescent="0.2">
      <c r="E1912" s="30" t="s">
        <v>76</v>
      </c>
      <c r="H1912" s="38" t="str">
        <f t="shared" si="90"/>
        <v/>
      </c>
      <c r="I1912" s="34"/>
      <c r="J1912" s="34"/>
      <c r="K1912" s="40" t="str">
        <f t="shared" si="92"/>
        <v/>
      </c>
      <c r="L1912" s="41" t="str">
        <f t="shared" si="91"/>
        <v/>
      </c>
    </row>
    <row r="1913" spans="5:12" ht="16" x14ac:dyDescent="0.2">
      <c r="E1913" s="30" t="s">
        <v>76</v>
      </c>
      <c r="H1913" s="38" t="str">
        <f t="shared" si="90"/>
        <v/>
      </c>
      <c r="I1913" s="34"/>
      <c r="J1913" s="34"/>
      <c r="K1913" s="40" t="str">
        <f t="shared" si="92"/>
        <v/>
      </c>
      <c r="L1913" s="41" t="str">
        <f t="shared" si="91"/>
        <v/>
      </c>
    </row>
    <row r="1914" spans="5:12" ht="16" x14ac:dyDescent="0.2">
      <c r="E1914" s="30" t="s">
        <v>76</v>
      </c>
      <c r="H1914" s="38" t="str">
        <f t="shared" si="90"/>
        <v/>
      </c>
      <c r="I1914" s="34"/>
      <c r="J1914" s="34"/>
      <c r="K1914" s="40" t="str">
        <f t="shared" si="92"/>
        <v/>
      </c>
      <c r="L1914" s="41" t="str">
        <f t="shared" si="91"/>
        <v/>
      </c>
    </row>
    <row r="1915" spans="5:12" ht="16" x14ac:dyDescent="0.2">
      <c r="E1915" s="30" t="s">
        <v>76</v>
      </c>
      <c r="H1915" s="38" t="str">
        <f t="shared" si="90"/>
        <v/>
      </c>
      <c r="I1915" s="34"/>
      <c r="J1915" s="34"/>
      <c r="K1915" s="40" t="str">
        <f t="shared" si="92"/>
        <v/>
      </c>
      <c r="L1915" s="41" t="str">
        <f t="shared" si="91"/>
        <v/>
      </c>
    </row>
    <row r="1916" spans="5:12" ht="16" x14ac:dyDescent="0.2">
      <c r="E1916" s="30" t="s">
        <v>76</v>
      </c>
      <c r="H1916" s="38" t="str">
        <f t="shared" si="90"/>
        <v/>
      </c>
      <c r="I1916" s="34"/>
      <c r="J1916" s="34"/>
      <c r="K1916" s="40" t="str">
        <f t="shared" si="92"/>
        <v/>
      </c>
      <c r="L1916" s="41" t="str">
        <f t="shared" si="91"/>
        <v/>
      </c>
    </row>
    <row r="1917" spans="5:12" ht="16" x14ac:dyDescent="0.2">
      <c r="E1917" s="30" t="s">
        <v>76</v>
      </c>
      <c r="H1917" s="38" t="str">
        <f t="shared" si="90"/>
        <v/>
      </c>
      <c r="I1917" s="34"/>
      <c r="J1917" s="34"/>
      <c r="K1917" s="40" t="str">
        <f t="shared" si="92"/>
        <v/>
      </c>
      <c r="L1917" s="41" t="str">
        <f t="shared" si="91"/>
        <v/>
      </c>
    </row>
    <row r="1918" spans="5:12" ht="16" x14ac:dyDescent="0.2">
      <c r="E1918" s="30" t="s">
        <v>76</v>
      </c>
      <c r="H1918" s="38" t="str">
        <f t="shared" si="90"/>
        <v/>
      </c>
      <c r="I1918" s="34"/>
      <c r="J1918" s="34"/>
      <c r="K1918" s="40" t="str">
        <f t="shared" si="92"/>
        <v/>
      </c>
      <c r="L1918" s="41" t="str">
        <f t="shared" si="91"/>
        <v/>
      </c>
    </row>
    <row r="1919" spans="5:12" ht="16" x14ac:dyDescent="0.2">
      <c r="E1919" s="30" t="s">
        <v>76</v>
      </c>
      <c r="H1919" s="38" t="str">
        <f t="shared" si="90"/>
        <v/>
      </c>
      <c r="I1919" s="34"/>
      <c r="J1919" s="34"/>
      <c r="K1919" s="40" t="str">
        <f t="shared" si="92"/>
        <v/>
      </c>
      <c r="L1919" s="41" t="str">
        <f t="shared" si="91"/>
        <v/>
      </c>
    </row>
    <row r="1920" spans="5:12" ht="16" x14ac:dyDescent="0.2">
      <c r="E1920" s="30" t="s">
        <v>76</v>
      </c>
      <c r="H1920" s="38" t="str">
        <f t="shared" si="90"/>
        <v/>
      </c>
      <c r="I1920" s="34"/>
      <c r="J1920" s="34"/>
      <c r="K1920" s="40" t="str">
        <f t="shared" si="92"/>
        <v/>
      </c>
      <c r="L1920" s="41" t="str">
        <f t="shared" si="91"/>
        <v/>
      </c>
    </row>
    <row r="1921" spans="5:12" ht="16" x14ac:dyDescent="0.2">
      <c r="E1921" s="30" t="s">
        <v>76</v>
      </c>
      <c r="H1921" s="38" t="str">
        <f t="shared" si="90"/>
        <v/>
      </c>
      <c r="I1921" s="34"/>
      <c r="J1921" s="34"/>
      <c r="K1921" s="40" t="str">
        <f t="shared" si="92"/>
        <v/>
      </c>
      <c r="L1921" s="41" t="str">
        <f t="shared" si="91"/>
        <v/>
      </c>
    </row>
    <row r="1922" spans="5:12" ht="16" x14ac:dyDescent="0.2">
      <c r="E1922" s="30" t="s">
        <v>76</v>
      </c>
      <c r="H1922" s="38" t="str">
        <f t="shared" si="90"/>
        <v/>
      </c>
      <c r="I1922" s="34"/>
      <c r="J1922" s="34"/>
      <c r="K1922" s="40" t="str">
        <f t="shared" si="92"/>
        <v/>
      </c>
      <c r="L1922" s="41" t="str">
        <f t="shared" si="91"/>
        <v/>
      </c>
    </row>
    <row r="1923" spans="5:12" ht="16" x14ac:dyDescent="0.2">
      <c r="E1923" s="30" t="s">
        <v>76</v>
      </c>
      <c r="H1923" s="38" t="str">
        <f t="shared" si="90"/>
        <v/>
      </c>
      <c r="I1923" s="34"/>
      <c r="J1923" s="34"/>
      <c r="K1923" s="40" t="str">
        <f t="shared" si="92"/>
        <v/>
      </c>
      <c r="L1923" s="41" t="str">
        <f t="shared" si="91"/>
        <v/>
      </c>
    </row>
    <row r="1924" spans="5:12" ht="16" x14ac:dyDescent="0.2">
      <c r="E1924" s="30" t="s">
        <v>76</v>
      </c>
      <c r="H1924" s="38" t="str">
        <f t="shared" si="90"/>
        <v/>
      </c>
      <c r="I1924" s="34"/>
      <c r="J1924" s="34"/>
      <c r="K1924" s="40" t="str">
        <f t="shared" si="92"/>
        <v/>
      </c>
      <c r="L1924" s="41" t="str">
        <f t="shared" si="91"/>
        <v/>
      </c>
    </row>
    <row r="1925" spans="5:12" ht="16" x14ac:dyDescent="0.2">
      <c r="E1925" s="30" t="s">
        <v>76</v>
      </c>
      <c r="H1925" s="38" t="str">
        <f t="shared" si="90"/>
        <v/>
      </c>
      <c r="I1925" s="34"/>
      <c r="J1925" s="34"/>
      <c r="K1925" s="40" t="str">
        <f t="shared" si="92"/>
        <v/>
      </c>
      <c r="L1925" s="41" t="str">
        <f t="shared" si="91"/>
        <v/>
      </c>
    </row>
    <row r="1926" spans="5:12" ht="16" x14ac:dyDescent="0.2">
      <c r="E1926" s="30" t="s">
        <v>76</v>
      </c>
      <c r="H1926" s="38" t="str">
        <f t="shared" si="90"/>
        <v/>
      </c>
      <c r="I1926" s="34"/>
      <c r="J1926" s="34"/>
      <c r="K1926" s="40" t="str">
        <f t="shared" si="92"/>
        <v/>
      </c>
      <c r="L1926" s="41" t="str">
        <f t="shared" si="91"/>
        <v/>
      </c>
    </row>
    <row r="1927" spans="5:12" ht="16" x14ac:dyDescent="0.2">
      <c r="E1927" s="30" t="s">
        <v>76</v>
      </c>
      <c r="H1927" s="38" t="str">
        <f t="shared" ref="H1927:H1990" si="93">IF(OR(F1927="",G1927=""),"",G1927+(F1927*30))</f>
        <v/>
      </c>
      <c r="I1927" s="34"/>
      <c r="J1927" s="34"/>
      <c r="K1927" s="40" t="str">
        <f t="shared" si="92"/>
        <v/>
      </c>
      <c r="L1927" s="41" t="str">
        <f t="shared" ref="L1927:L1990" si="94">IF(K1927="","",IF(K1927&lt;1,"Debajo de la Meta",IF(K1927&gt;1,"Encima de la Meta","Meta Alcanzada")))</f>
        <v/>
      </c>
    </row>
    <row r="1928" spans="5:12" ht="16" x14ac:dyDescent="0.2">
      <c r="E1928" s="30" t="s">
        <v>76</v>
      </c>
      <c r="H1928" s="38" t="str">
        <f t="shared" si="93"/>
        <v/>
      </c>
      <c r="I1928" s="34"/>
      <c r="J1928" s="34"/>
      <c r="K1928" s="40" t="str">
        <f t="shared" si="92"/>
        <v/>
      </c>
      <c r="L1928" s="41" t="str">
        <f t="shared" si="94"/>
        <v/>
      </c>
    </row>
    <row r="1929" spans="5:12" ht="16" x14ac:dyDescent="0.2">
      <c r="E1929" s="30" t="s">
        <v>76</v>
      </c>
      <c r="H1929" s="38" t="str">
        <f t="shared" si="93"/>
        <v/>
      </c>
      <c r="I1929" s="34"/>
      <c r="J1929" s="34"/>
      <c r="K1929" s="40" t="str">
        <f t="shared" si="92"/>
        <v/>
      </c>
      <c r="L1929" s="41" t="str">
        <f t="shared" si="94"/>
        <v/>
      </c>
    </row>
    <row r="1930" spans="5:12" ht="16" x14ac:dyDescent="0.2">
      <c r="E1930" s="30" t="s">
        <v>76</v>
      </c>
      <c r="H1930" s="38" t="str">
        <f t="shared" si="93"/>
        <v/>
      </c>
      <c r="I1930" s="34"/>
      <c r="J1930" s="34"/>
      <c r="K1930" s="40" t="str">
        <f t="shared" si="92"/>
        <v/>
      </c>
      <c r="L1930" s="41" t="str">
        <f t="shared" si="94"/>
        <v/>
      </c>
    </row>
    <row r="1931" spans="5:12" ht="16" x14ac:dyDescent="0.2">
      <c r="E1931" s="30" t="s">
        <v>76</v>
      </c>
      <c r="H1931" s="38" t="str">
        <f t="shared" si="93"/>
        <v/>
      </c>
      <c r="I1931" s="34"/>
      <c r="J1931" s="34"/>
      <c r="K1931" s="40" t="str">
        <f t="shared" si="92"/>
        <v/>
      </c>
      <c r="L1931" s="41" t="str">
        <f t="shared" si="94"/>
        <v/>
      </c>
    </row>
    <row r="1932" spans="5:12" ht="16" x14ac:dyDescent="0.2">
      <c r="E1932" s="30" t="s">
        <v>76</v>
      </c>
      <c r="H1932" s="38" t="str">
        <f t="shared" si="93"/>
        <v/>
      </c>
      <c r="I1932" s="34"/>
      <c r="J1932" s="34"/>
      <c r="K1932" s="40" t="str">
        <f t="shared" si="92"/>
        <v/>
      </c>
      <c r="L1932" s="41" t="str">
        <f t="shared" si="94"/>
        <v/>
      </c>
    </row>
    <row r="1933" spans="5:12" ht="16" x14ac:dyDescent="0.2">
      <c r="E1933" s="30" t="s">
        <v>76</v>
      </c>
      <c r="H1933" s="38" t="str">
        <f t="shared" si="93"/>
        <v/>
      </c>
      <c r="I1933" s="34"/>
      <c r="J1933" s="34"/>
      <c r="K1933" s="40" t="str">
        <f t="shared" si="92"/>
        <v/>
      </c>
      <c r="L1933" s="41" t="str">
        <f t="shared" si="94"/>
        <v/>
      </c>
    </row>
    <row r="1934" spans="5:12" ht="16" x14ac:dyDescent="0.2">
      <c r="E1934" s="30" t="s">
        <v>76</v>
      </c>
      <c r="H1934" s="38" t="str">
        <f t="shared" si="93"/>
        <v/>
      </c>
      <c r="I1934" s="34"/>
      <c r="J1934" s="34"/>
      <c r="K1934" s="40" t="str">
        <f t="shared" si="92"/>
        <v/>
      </c>
      <c r="L1934" s="41" t="str">
        <f t="shared" si="94"/>
        <v/>
      </c>
    </row>
    <row r="1935" spans="5:12" ht="16" x14ac:dyDescent="0.2">
      <c r="E1935" s="30" t="s">
        <v>76</v>
      </c>
      <c r="H1935" s="38" t="str">
        <f t="shared" si="93"/>
        <v/>
      </c>
      <c r="I1935" s="34"/>
      <c r="J1935" s="34"/>
      <c r="K1935" s="40" t="str">
        <f t="shared" si="92"/>
        <v/>
      </c>
      <c r="L1935" s="41" t="str">
        <f t="shared" si="94"/>
        <v/>
      </c>
    </row>
    <row r="1936" spans="5:12" ht="16" x14ac:dyDescent="0.2">
      <c r="E1936" s="30" t="s">
        <v>76</v>
      </c>
      <c r="H1936" s="38" t="str">
        <f t="shared" si="93"/>
        <v/>
      </c>
      <c r="I1936" s="34"/>
      <c r="J1936" s="34"/>
      <c r="K1936" s="40" t="str">
        <f t="shared" ref="K1936:K1999" si="95">IF(OR(E1936="",I1936="",J1936=""),"",IF(E1936="cuanto más pequeño mejor",I1936/J1936,J1936/I1936))</f>
        <v/>
      </c>
      <c r="L1936" s="41" t="str">
        <f t="shared" si="94"/>
        <v/>
      </c>
    </row>
    <row r="1937" spans="5:12" ht="16" x14ac:dyDescent="0.2">
      <c r="E1937" s="30" t="s">
        <v>76</v>
      </c>
      <c r="H1937" s="38" t="str">
        <f t="shared" si="93"/>
        <v/>
      </c>
      <c r="I1937" s="34"/>
      <c r="J1937" s="34"/>
      <c r="K1937" s="40" t="str">
        <f t="shared" si="95"/>
        <v/>
      </c>
      <c r="L1937" s="41" t="str">
        <f t="shared" si="94"/>
        <v/>
      </c>
    </row>
    <row r="1938" spans="5:12" ht="16" x14ac:dyDescent="0.2">
      <c r="E1938" s="30" t="s">
        <v>76</v>
      </c>
      <c r="H1938" s="38" t="str">
        <f t="shared" si="93"/>
        <v/>
      </c>
      <c r="I1938" s="34"/>
      <c r="J1938" s="34"/>
      <c r="K1938" s="40" t="str">
        <f t="shared" si="95"/>
        <v/>
      </c>
      <c r="L1938" s="41" t="str">
        <f t="shared" si="94"/>
        <v/>
      </c>
    </row>
    <row r="1939" spans="5:12" ht="16" x14ac:dyDescent="0.2">
      <c r="E1939" s="30" t="s">
        <v>76</v>
      </c>
      <c r="H1939" s="38" t="str">
        <f t="shared" si="93"/>
        <v/>
      </c>
      <c r="I1939" s="34"/>
      <c r="J1939" s="34"/>
      <c r="K1939" s="40" t="str">
        <f t="shared" si="95"/>
        <v/>
      </c>
      <c r="L1939" s="41" t="str">
        <f t="shared" si="94"/>
        <v/>
      </c>
    </row>
    <row r="1940" spans="5:12" ht="16" x14ac:dyDescent="0.2">
      <c r="E1940" s="30" t="s">
        <v>76</v>
      </c>
      <c r="H1940" s="38" t="str">
        <f t="shared" si="93"/>
        <v/>
      </c>
      <c r="I1940" s="34"/>
      <c r="J1940" s="34"/>
      <c r="K1940" s="40" t="str">
        <f t="shared" si="95"/>
        <v/>
      </c>
      <c r="L1940" s="41" t="str">
        <f t="shared" si="94"/>
        <v/>
      </c>
    </row>
    <row r="1941" spans="5:12" ht="16" x14ac:dyDescent="0.2">
      <c r="E1941" s="30" t="s">
        <v>76</v>
      </c>
      <c r="H1941" s="38" t="str">
        <f t="shared" si="93"/>
        <v/>
      </c>
      <c r="I1941" s="34"/>
      <c r="J1941" s="34"/>
      <c r="K1941" s="40" t="str">
        <f t="shared" si="95"/>
        <v/>
      </c>
      <c r="L1941" s="41" t="str">
        <f t="shared" si="94"/>
        <v/>
      </c>
    </row>
    <row r="1942" spans="5:12" ht="16" x14ac:dyDescent="0.2">
      <c r="E1942" s="30" t="s">
        <v>76</v>
      </c>
      <c r="H1942" s="38" t="str">
        <f t="shared" si="93"/>
        <v/>
      </c>
      <c r="I1942" s="34"/>
      <c r="J1942" s="34"/>
      <c r="K1942" s="40" t="str">
        <f t="shared" si="95"/>
        <v/>
      </c>
      <c r="L1942" s="41" t="str">
        <f t="shared" si="94"/>
        <v/>
      </c>
    </row>
    <row r="1943" spans="5:12" ht="16" x14ac:dyDescent="0.2">
      <c r="E1943" s="30" t="s">
        <v>76</v>
      </c>
      <c r="H1943" s="38" t="str">
        <f t="shared" si="93"/>
        <v/>
      </c>
      <c r="I1943" s="34"/>
      <c r="J1943" s="34"/>
      <c r="K1943" s="40" t="str">
        <f t="shared" si="95"/>
        <v/>
      </c>
      <c r="L1943" s="41" t="str">
        <f t="shared" si="94"/>
        <v/>
      </c>
    </row>
    <row r="1944" spans="5:12" ht="16" x14ac:dyDescent="0.2">
      <c r="E1944" s="30" t="s">
        <v>76</v>
      </c>
      <c r="H1944" s="38" t="str">
        <f t="shared" si="93"/>
        <v/>
      </c>
      <c r="I1944" s="34"/>
      <c r="J1944" s="34"/>
      <c r="K1944" s="40" t="str">
        <f t="shared" si="95"/>
        <v/>
      </c>
      <c r="L1944" s="41" t="str">
        <f t="shared" si="94"/>
        <v/>
      </c>
    </row>
    <row r="1945" spans="5:12" ht="16" x14ac:dyDescent="0.2">
      <c r="E1945" s="30" t="s">
        <v>76</v>
      </c>
      <c r="H1945" s="38" t="str">
        <f t="shared" si="93"/>
        <v/>
      </c>
      <c r="I1945" s="34"/>
      <c r="J1945" s="34"/>
      <c r="K1945" s="40" t="str">
        <f t="shared" si="95"/>
        <v/>
      </c>
      <c r="L1945" s="41" t="str">
        <f t="shared" si="94"/>
        <v/>
      </c>
    </row>
    <row r="1946" spans="5:12" ht="16" x14ac:dyDescent="0.2">
      <c r="E1946" s="30" t="s">
        <v>76</v>
      </c>
      <c r="H1946" s="38" t="str">
        <f t="shared" si="93"/>
        <v/>
      </c>
      <c r="I1946" s="34"/>
      <c r="J1946" s="34"/>
      <c r="K1946" s="40" t="str">
        <f t="shared" si="95"/>
        <v/>
      </c>
      <c r="L1946" s="41" t="str">
        <f t="shared" si="94"/>
        <v/>
      </c>
    </row>
    <row r="1947" spans="5:12" ht="16" x14ac:dyDescent="0.2">
      <c r="E1947" s="30" t="s">
        <v>76</v>
      </c>
      <c r="H1947" s="38" t="str">
        <f t="shared" si="93"/>
        <v/>
      </c>
      <c r="I1947" s="34"/>
      <c r="J1947" s="34"/>
      <c r="K1947" s="40" t="str">
        <f t="shared" si="95"/>
        <v/>
      </c>
      <c r="L1947" s="41" t="str">
        <f t="shared" si="94"/>
        <v/>
      </c>
    </row>
    <row r="1948" spans="5:12" ht="16" x14ac:dyDescent="0.2">
      <c r="E1948" s="30" t="s">
        <v>76</v>
      </c>
      <c r="H1948" s="38" t="str">
        <f t="shared" si="93"/>
        <v/>
      </c>
      <c r="I1948" s="34"/>
      <c r="J1948" s="34"/>
      <c r="K1948" s="40" t="str">
        <f t="shared" si="95"/>
        <v/>
      </c>
      <c r="L1948" s="41" t="str">
        <f t="shared" si="94"/>
        <v/>
      </c>
    </row>
    <row r="1949" spans="5:12" ht="16" x14ac:dyDescent="0.2">
      <c r="E1949" s="30" t="s">
        <v>76</v>
      </c>
      <c r="H1949" s="38" t="str">
        <f t="shared" si="93"/>
        <v/>
      </c>
      <c r="I1949" s="34"/>
      <c r="J1949" s="34"/>
      <c r="K1949" s="40" t="str">
        <f t="shared" si="95"/>
        <v/>
      </c>
      <c r="L1949" s="41" t="str">
        <f t="shared" si="94"/>
        <v/>
      </c>
    </row>
    <row r="1950" spans="5:12" ht="16" x14ac:dyDescent="0.2">
      <c r="E1950" s="30" t="s">
        <v>76</v>
      </c>
      <c r="H1950" s="38" t="str">
        <f t="shared" si="93"/>
        <v/>
      </c>
      <c r="I1950" s="34"/>
      <c r="J1950" s="34"/>
      <c r="K1950" s="40" t="str">
        <f t="shared" si="95"/>
        <v/>
      </c>
      <c r="L1950" s="41" t="str">
        <f t="shared" si="94"/>
        <v/>
      </c>
    </row>
    <row r="1951" spans="5:12" ht="16" x14ac:dyDescent="0.2">
      <c r="E1951" s="30" t="s">
        <v>76</v>
      </c>
      <c r="H1951" s="38" t="str">
        <f t="shared" si="93"/>
        <v/>
      </c>
      <c r="I1951" s="34"/>
      <c r="J1951" s="34"/>
      <c r="K1951" s="40" t="str">
        <f t="shared" si="95"/>
        <v/>
      </c>
      <c r="L1951" s="41" t="str">
        <f t="shared" si="94"/>
        <v/>
      </c>
    </row>
    <row r="1952" spans="5:12" ht="16" x14ac:dyDescent="0.2">
      <c r="E1952" s="30" t="s">
        <v>76</v>
      </c>
      <c r="H1952" s="38" t="str">
        <f t="shared" si="93"/>
        <v/>
      </c>
      <c r="I1952" s="34"/>
      <c r="J1952" s="34"/>
      <c r="K1952" s="40" t="str">
        <f t="shared" si="95"/>
        <v/>
      </c>
      <c r="L1952" s="41" t="str">
        <f t="shared" si="94"/>
        <v/>
      </c>
    </row>
    <row r="1953" spans="5:12" ht="16" x14ac:dyDescent="0.2">
      <c r="E1953" s="30" t="s">
        <v>76</v>
      </c>
      <c r="H1953" s="38" t="str">
        <f t="shared" si="93"/>
        <v/>
      </c>
      <c r="I1953" s="34"/>
      <c r="J1953" s="34"/>
      <c r="K1953" s="40" t="str">
        <f t="shared" si="95"/>
        <v/>
      </c>
      <c r="L1953" s="41" t="str">
        <f t="shared" si="94"/>
        <v/>
      </c>
    </row>
    <row r="1954" spans="5:12" ht="16" x14ac:dyDescent="0.2">
      <c r="E1954" s="30" t="s">
        <v>76</v>
      </c>
      <c r="H1954" s="38" t="str">
        <f t="shared" si="93"/>
        <v/>
      </c>
      <c r="I1954" s="34"/>
      <c r="J1954" s="34"/>
      <c r="K1954" s="40" t="str">
        <f t="shared" si="95"/>
        <v/>
      </c>
      <c r="L1954" s="41" t="str">
        <f t="shared" si="94"/>
        <v/>
      </c>
    </row>
    <row r="1955" spans="5:12" ht="16" x14ac:dyDescent="0.2">
      <c r="E1955" s="30" t="s">
        <v>76</v>
      </c>
      <c r="H1955" s="38" t="str">
        <f t="shared" si="93"/>
        <v/>
      </c>
      <c r="I1955" s="34"/>
      <c r="J1955" s="34"/>
      <c r="K1955" s="40" t="str">
        <f t="shared" si="95"/>
        <v/>
      </c>
      <c r="L1955" s="41" t="str">
        <f t="shared" si="94"/>
        <v/>
      </c>
    </row>
    <row r="1956" spans="5:12" ht="16" x14ac:dyDescent="0.2">
      <c r="E1956" s="30" t="s">
        <v>76</v>
      </c>
      <c r="H1956" s="38" t="str">
        <f t="shared" si="93"/>
        <v/>
      </c>
      <c r="I1956" s="34"/>
      <c r="J1956" s="34"/>
      <c r="K1956" s="40" t="str">
        <f t="shared" si="95"/>
        <v/>
      </c>
      <c r="L1956" s="41" t="str">
        <f t="shared" si="94"/>
        <v/>
      </c>
    </row>
    <row r="1957" spans="5:12" ht="16" x14ac:dyDescent="0.2">
      <c r="E1957" s="30" t="s">
        <v>76</v>
      </c>
      <c r="H1957" s="38" t="str">
        <f t="shared" si="93"/>
        <v/>
      </c>
      <c r="I1957" s="34"/>
      <c r="J1957" s="34"/>
      <c r="K1957" s="40" t="str">
        <f t="shared" si="95"/>
        <v/>
      </c>
      <c r="L1957" s="41" t="str">
        <f t="shared" si="94"/>
        <v/>
      </c>
    </row>
    <row r="1958" spans="5:12" ht="16" x14ac:dyDescent="0.2">
      <c r="E1958" s="30" t="s">
        <v>76</v>
      </c>
      <c r="H1958" s="38" t="str">
        <f t="shared" si="93"/>
        <v/>
      </c>
      <c r="I1958" s="34"/>
      <c r="J1958" s="34"/>
      <c r="K1958" s="40" t="str">
        <f t="shared" si="95"/>
        <v/>
      </c>
      <c r="L1958" s="41" t="str">
        <f t="shared" si="94"/>
        <v/>
      </c>
    </row>
    <row r="1959" spans="5:12" ht="16" x14ac:dyDescent="0.2">
      <c r="E1959" s="30" t="s">
        <v>76</v>
      </c>
      <c r="H1959" s="38" t="str">
        <f t="shared" si="93"/>
        <v/>
      </c>
      <c r="I1959" s="34"/>
      <c r="J1959" s="34"/>
      <c r="K1959" s="40" t="str">
        <f t="shared" si="95"/>
        <v/>
      </c>
      <c r="L1959" s="41" t="str">
        <f t="shared" si="94"/>
        <v/>
      </c>
    </row>
    <row r="1960" spans="5:12" ht="16" x14ac:dyDescent="0.2">
      <c r="E1960" s="30" t="s">
        <v>76</v>
      </c>
      <c r="H1960" s="38" t="str">
        <f t="shared" si="93"/>
        <v/>
      </c>
      <c r="I1960" s="34"/>
      <c r="J1960" s="34"/>
      <c r="K1960" s="40" t="str">
        <f t="shared" si="95"/>
        <v/>
      </c>
      <c r="L1960" s="41" t="str">
        <f t="shared" si="94"/>
        <v/>
      </c>
    </row>
    <row r="1961" spans="5:12" ht="16" x14ac:dyDescent="0.2">
      <c r="E1961" s="30" t="s">
        <v>76</v>
      </c>
      <c r="H1961" s="38" t="str">
        <f t="shared" si="93"/>
        <v/>
      </c>
      <c r="I1961" s="34"/>
      <c r="J1961" s="34"/>
      <c r="K1961" s="40" t="str">
        <f t="shared" si="95"/>
        <v/>
      </c>
      <c r="L1961" s="41" t="str">
        <f t="shared" si="94"/>
        <v/>
      </c>
    </row>
    <row r="1962" spans="5:12" ht="16" x14ac:dyDescent="0.2">
      <c r="E1962" s="30" t="s">
        <v>76</v>
      </c>
      <c r="H1962" s="38" t="str">
        <f t="shared" si="93"/>
        <v/>
      </c>
      <c r="I1962" s="34"/>
      <c r="J1962" s="34"/>
      <c r="K1962" s="40" t="str">
        <f t="shared" si="95"/>
        <v/>
      </c>
      <c r="L1962" s="41" t="str">
        <f t="shared" si="94"/>
        <v/>
      </c>
    </row>
    <row r="1963" spans="5:12" ht="16" x14ac:dyDescent="0.2">
      <c r="E1963" s="30" t="s">
        <v>76</v>
      </c>
      <c r="H1963" s="38" t="str">
        <f t="shared" si="93"/>
        <v/>
      </c>
      <c r="I1963" s="34"/>
      <c r="J1963" s="34"/>
      <c r="K1963" s="40" t="str">
        <f t="shared" si="95"/>
        <v/>
      </c>
      <c r="L1963" s="41" t="str">
        <f t="shared" si="94"/>
        <v/>
      </c>
    </row>
    <row r="1964" spans="5:12" ht="16" x14ac:dyDescent="0.2">
      <c r="E1964" s="30" t="s">
        <v>76</v>
      </c>
      <c r="H1964" s="38" t="str">
        <f t="shared" si="93"/>
        <v/>
      </c>
      <c r="I1964" s="34"/>
      <c r="J1964" s="34"/>
      <c r="K1964" s="40" t="str">
        <f t="shared" si="95"/>
        <v/>
      </c>
      <c r="L1964" s="41" t="str">
        <f t="shared" si="94"/>
        <v/>
      </c>
    </row>
    <row r="1965" spans="5:12" ht="16" x14ac:dyDescent="0.2">
      <c r="E1965" s="30" t="s">
        <v>76</v>
      </c>
      <c r="H1965" s="38" t="str">
        <f t="shared" si="93"/>
        <v/>
      </c>
      <c r="I1965" s="34"/>
      <c r="J1965" s="34"/>
      <c r="K1965" s="40" t="str">
        <f t="shared" si="95"/>
        <v/>
      </c>
      <c r="L1965" s="41" t="str">
        <f t="shared" si="94"/>
        <v/>
      </c>
    </row>
    <row r="1966" spans="5:12" ht="16" x14ac:dyDescent="0.2">
      <c r="E1966" s="30" t="s">
        <v>76</v>
      </c>
      <c r="H1966" s="38" t="str">
        <f t="shared" si="93"/>
        <v/>
      </c>
      <c r="I1966" s="34"/>
      <c r="J1966" s="34"/>
      <c r="K1966" s="40" t="str">
        <f t="shared" si="95"/>
        <v/>
      </c>
      <c r="L1966" s="41" t="str">
        <f t="shared" si="94"/>
        <v/>
      </c>
    </row>
    <row r="1967" spans="5:12" ht="16" x14ac:dyDescent="0.2">
      <c r="E1967" s="30" t="s">
        <v>76</v>
      </c>
      <c r="H1967" s="38" t="str">
        <f t="shared" si="93"/>
        <v/>
      </c>
      <c r="I1967" s="34"/>
      <c r="J1967" s="34"/>
      <c r="K1967" s="40" t="str">
        <f t="shared" si="95"/>
        <v/>
      </c>
      <c r="L1967" s="41" t="str">
        <f t="shared" si="94"/>
        <v/>
      </c>
    </row>
    <row r="1968" spans="5:12" ht="16" x14ac:dyDescent="0.2">
      <c r="E1968" s="30" t="s">
        <v>76</v>
      </c>
      <c r="H1968" s="38" t="str">
        <f t="shared" si="93"/>
        <v/>
      </c>
      <c r="I1968" s="34"/>
      <c r="J1968" s="34"/>
      <c r="K1968" s="40" t="str">
        <f t="shared" si="95"/>
        <v/>
      </c>
      <c r="L1968" s="41" t="str">
        <f t="shared" si="94"/>
        <v/>
      </c>
    </row>
    <row r="1969" spans="5:12" ht="16" x14ac:dyDescent="0.2">
      <c r="E1969" s="30" t="s">
        <v>76</v>
      </c>
      <c r="H1969" s="38" t="str">
        <f t="shared" si="93"/>
        <v/>
      </c>
      <c r="I1969" s="34"/>
      <c r="J1969" s="34"/>
      <c r="K1969" s="40" t="str">
        <f t="shared" si="95"/>
        <v/>
      </c>
      <c r="L1969" s="41" t="str">
        <f t="shared" si="94"/>
        <v/>
      </c>
    </row>
    <row r="1970" spans="5:12" ht="16" x14ac:dyDescent="0.2">
      <c r="E1970" s="30" t="s">
        <v>76</v>
      </c>
      <c r="H1970" s="38" t="str">
        <f t="shared" si="93"/>
        <v/>
      </c>
      <c r="I1970" s="34"/>
      <c r="J1970" s="34"/>
      <c r="K1970" s="40" t="str">
        <f t="shared" si="95"/>
        <v/>
      </c>
      <c r="L1970" s="41" t="str">
        <f t="shared" si="94"/>
        <v/>
      </c>
    </row>
    <row r="1971" spans="5:12" ht="16" x14ac:dyDescent="0.2">
      <c r="E1971" s="30" t="s">
        <v>76</v>
      </c>
      <c r="H1971" s="38" t="str">
        <f t="shared" si="93"/>
        <v/>
      </c>
      <c r="I1971" s="34"/>
      <c r="J1971" s="34"/>
      <c r="K1971" s="40" t="str">
        <f t="shared" si="95"/>
        <v/>
      </c>
      <c r="L1971" s="41" t="str">
        <f t="shared" si="94"/>
        <v/>
      </c>
    </row>
    <row r="1972" spans="5:12" ht="16" x14ac:dyDescent="0.2">
      <c r="E1972" s="30" t="s">
        <v>76</v>
      </c>
      <c r="H1972" s="38" t="str">
        <f t="shared" si="93"/>
        <v/>
      </c>
      <c r="I1972" s="34"/>
      <c r="J1972" s="34"/>
      <c r="K1972" s="40" t="str">
        <f t="shared" si="95"/>
        <v/>
      </c>
      <c r="L1972" s="41" t="str">
        <f t="shared" si="94"/>
        <v/>
      </c>
    </row>
    <row r="1973" spans="5:12" ht="16" x14ac:dyDescent="0.2">
      <c r="E1973" s="30" t="s">
        <v>76</v>
      </c>
      <c r="H1973" s="38" t="str">
        <f t="shared" si="93"/>
        <v/>
      </c>
      <c r="I1973" s="34"/>
      <c r="J1973" s="34"/>
      <c r="K1973" s="40" t="str">
        <f t="shared" si="95"/>
        <v/>
      </c>
      <c r="L1973" s="41" t="str">
        <f t="shared" si="94"/>
        <v/>
      </c>
    </row>
    <row r="1974" spans="5:12" ht="16" x14ac:dyDescent="0.2">
      <c r="E1974" s="30" t="s">
        <v>76</v>
      </c>
      <c r="H1974" s="38" t="str">
        <f t="shared" si="93"/>
        <v/>
      </c>
      <c r="I1974" s="34"/>
      <c r="J1974" s="34"/>
      <c r="K1974" s="40" t="str">
        <f t="shared" si="95"/>
        <v/>
      </c>
      <c r="L1974" s="41" t="str">
        <f t="shared" si="94"/>
        <v/>
      </c>
    </row>
    <row r="1975" spans="5:12" ht="16" x14ac:dyDescent="0.2">
      <c r="E1975" s="30" t="s">
        <v>76</v>
      </c>
      <c r="H1975" s="38" t="str">
        <f t="shared" si="93"/>
        <v/>
      </c>
      <c r="I1975" s="34"/>
      <c r="J1975" s="34"/>
      <c r="K1975" s="40" t="str">
        <f t="shared" si="95"/>
        <v/>
      </c>
      <c r="L1975" s="41" t="str">
        <f t="shared" si="94"/>
        <v/>
      </c>
    </row>
    <row r="1976" spans="5:12" ht="16" x14ac:dyDescent="0.2">
      <c r="E1976" s="30" t="s">
        <v>76</v>
      </c>
      <c r="H1976" s="38" t="str">
        <f t="shared" si="93"/>
        <v/>
      </c>
      <c r="I1976" s="34"/>
      <c r="J1976" s="34"/>
      <c r="K1976" s="40" t="str">
        <f t="shared" si="95"/>
        <v/>
      </c>
      <c r="L1976" s="41" t="str">
        <f t="shared" si="94"/>
        <v/>
      </c>
    </row>
    <row r="1977" spans="5:12" ht="16" x14ac:dyDescent="0.2">
      <c r="E1977" s="30" t="s">
        <v>76</v>
      </c>
      <c r="H1977" s="38" t="str">
        <f t="shared" si="93"/>
        <v/>
      </c>
      <c r="I1977" s="34"/>
      <c r="J1977" s="34"/>
      <c r="K1977" s="40" t="str">
        <f t="shared" si="95"/>
        <v/>
      </c>
      <c r="L1977" s="41" t="str">
        <f t="shared" si="94"/>
        <v/>
      </c>
    </row>
    <row r="1978" spans="5:12" ht="16" x14ac:dyDescent="0.2">
      <c r="E1978" s="30" t="s">
        <v>76</v>
      </c>
      <c r="H1978" s="38" t="str">
        <f t="shared" si="93"/>
        <v/>
      </c>
      <c r="I1978" s="34"/>
      <c r="J1978" s="34"/>
      <c r="K1978" s="40" t="str">
        <f t="shared" si="95"/>
        <v/>
      </c>
      <c r="L1978" s="41" t="str">
        <f t="shared" si="94"/>
        <v/>
      </c>
    </row>
    <row r="1979" spans="5:12" ht="16" x14ac:dyDescent="0.2">
      <c r="E1979" s="30" t="s">
        <v>76</v>
      </c>
      <c r="H1979" s="38" t="str">
        <f t="shared" si="93"/>
        <v/>
      </c>
      <c r="I1979" s="34"/>
      <c r="J1979" s="34"/>
      <c r="K1979" s="40" t="str">
        <f t="shared" si="95"/>
        <v/>
      </c>
      <c r="L1979" s="41" t="str">
        <f t="shared" si="94"/>
        <v/>
      </c>
    </row>
    <row r="1980" spans="5:12" ht="16" x14ac:dyDescent="0.2">
      <c r="E1980" s="30" t="s">
        <v>76</v>
      </c>
      <c r="H1980" s="38" t="str">
        <f t="shared" si="93"/>
        <v/>
      </c>
      <c r="I1980" s="34"/>
      <c r="J1980" s="34"/>
      <c r="K1980" s="40" t="str">
        <f t="shared" si="95"/>
        <v/>
      </c>
      <c r="L1980" s="41" t="str">
        <f t="shared" si="94"/>
        <v/>
      </c>
    </row>
    <row r="1981" spans="5:12" ht="16" x14ac:dyDescent="0.2">
      <c r="E1981" s="30" t="s">
        <v>76</v>
      </c>
      <c r="H1981" s="38" t="str">
        <f t="shared" si="93"/>
        <v/>
      </c>
      <c r="I1981" s="34"/>
      <c r="J1981" s="34"/>
      <c r="K1981" s="40" t="str">
        <f t="shared" si="95"/>
        <v/>
      </c>
      <c r="L1981" s="41" t="str">
        <f t="shared" si="94"/>
        <v/>
      </c>
    </row>
    <row r="1982" spans="5:12" ht="16" x14ac:dyDescent="0.2">
      <c r="E1982" s="30" t="s">
        <v>76</v>
      </c>
      <c r="H1982" s="38" t="str">
        <f t="shared" si="93"/>
        <v/>
      </c>
      <c r="I1982" s="34"/>
      <c r="J1982" s="34"/>
      <c r="K1982" s="40" t="str">
        <f t="shared" si="95"/>
        <v/>
      </c>
      <c r="L1982" s="41" t="str">
        <f t="shared" si="94"/>
        <v/>
      </c>
    </row>
    <row r="1983" spans="5:12" ht="16" x14ac:dyDescent="0.2">
      <c r="E1983" s="30" t="s">
        <v>76</v>
      </c>
      <c r="H1983" s="38" t="str">
        <f t="shared" si="93"/>
        <v/>
      </c>
      <c r="I1983" s="34"/>
      <c r="J1983" s="34"/>
      <c r="K1983" s="40" t="str">
        <f t="shared" si="95"/>
        <v/>
      </c>
      <c r="L1983" s="41" t="str">
        <f t="shared" si="94"/>
        <v/>
      </c>
    </row>
    <row r="1984" spans="5:12" ht="16" x14ac:dyDescent="0.2">
      <c r="E1984" s="30" t="s">
        <v>76</v>
      </c>
      <c r="H1984" s="38" t="str">
        <f t="shared" si="93"/>
        <v/>
      </c>
      <c r="I1984" s="34"/>
      <c r="J1984" s="34"/>
      <c r="K1984" s="40" t="str">
        <f t="shared" si="95"/>
        <v/>
      </c>
      <c r="L1984" s="41" t="str">
        <f t="shared" si="94"/>
        <v/>
      </c>
    </row>
    <row r="1985" spans="5:12" ht="16" x14ac:dyDescent="0.2">
      <c r="E1985" s="30" t="s">
        <v>76</v>
      </c>
      <c r="H1985" s="38" t="str">
        <f t="shared" si="93"/>
        <v/>
      </c>
      <c r="I1985" s="34"/>
      <c r="J1985" s="34"/>
      <c r="K1985" s="40" t="str">
        <f t="shared" si="95"/>
        <v/>
      </c>
      <c r="L1985" s="41" t="str">
        <f t="shared" si="94"/>
        <v/>
      </c>
    </row>
    <row r="1986" spans="5:12" ht="16" x14ac:dyDescent="0.2">
      <c r="E1986" s="30" t="s">
        <v>76</v>
      </c>
      <c r="H1986" s="38" t="str">
        <f t="shared" si="93"/>
        <v/>
      </c>
      <c r="I1986" s="34"/>
      <c r="J1986" s="34"/>
      <c r="K1986" s="40" t="str">
        <f t="shared" si="95"/>
        <v/>
      </c>
      <c r="L1986" s="41" t="str">
        <f t="shared" si="94"/>
        <v/>
      </c>
    </row>
    <row r="1987" spans="5:12" ht="16" x14ac:dyDescent="0.2">
      <c r="E1987" s="30" t="s">
        <v>76</v>
      </c>
      <c r="H1987" s="38" t="str">
        <f t="shared" si="93"/>
        <v/>
      </c>
      <c r="I1987" s="34"/>
      <c r="J1987" s="34"/>
      <c r="K1987" s="40" t="str">
        <f t="shared" si="95"/>
        <v/>
      </c>
      <c r="L1987" s="41" t="str">
        <f t="shared" si="94"/>
        <v/>
      </c>
    </row>
    <row r="1988" spans="5:12" ht="16" x14ac:dyDescent="0.2">
      <c r="E1988" s="30" t="s">
        <v>76</v>
      </c>
      <c r="H1988" s="38" t="str">
        <f t="shared" si="93"/>
        <v/>
      </c>
      <c r="I1988" s="34"/>
      <c r="J1988" s="34"/>
      <c r="K1988" s="40" t="str">
        <f t="shared" si="95"/>
        <v/>
      </c>
      <c r="L1988" s="41" t="str">
        <f t="shared" si="94"/>
        <v/>
      </c>
    </row>
    <row r="1989" spans="5:12" ht="16" x14ac:dyDescent="0.2">
      <c r="E1989" s="30" t="s">
        <v>76</v>
      </c>
      <c r="H1989" s="38" t="str">
        <f t="shared" si="93"/>
        <v/>
      </c>
      <c r="I1989" s="34"/>
      <c r="J1989" s="34"/>
      <c r="K1989" s="40" t="str">
        <f t="shared" si="95"/>
        <v/>
      </c>
      <c r="L1989" s="41" t="str">
        <f t="shared" si="94"/>
        <v/>
      </c>
    </row>
    <row r="1990" spans="5:12" ht="16" x14ac:dyDescent="0.2">
      <c r="E1990" s="30" t="s">
        <v>76</v>
      </c>
      <c r="H1990" s="38" t="str">
        <f t="shared" si="93"/>
        <v/>
      </c>
      <c r="I1990" s="34"/>
      <c r="J1990" s="34"/>
      <c r="K1990" s="40" t="str">
        <f t="shared" si="95"/>
        <v/>
      </c>
      <c r="L1990" s="41" t="str">
        <f t="shared" si="94"/>
        <v/>
      </c>
    </row>
    <row r="1991" spans="5:12" ht="16" x14ac:dyDescent="0.2">
      <c r="E1991" s="30" t="s">
        <v>76</v>
      </c>
      <c r="H1991" s="38" t="str">
        <f t="shared" ref="H1991:H2000" si="96">IF(OR(F1991="",G1991=""),"",G1991+(F1991*30))</f>
        <v/>
      </c>
      <c r="I1991" s="34"/>
      <c r="J1991" s="34"/>
      <c r="K1991" s="40" t="str">
        <f t="shared" si="95"/>
        <v/>
      </c>
      <c r="L1991" s="41" t="str">
        <f t="shared" ref="L1991:L2000" si="97">IF(K1991="","",IF(K1991&lt;1,"Debajo de la Meta",IF(K1991&gt;1,"Encima de la Meta","Meta Alcanzada")))</f>
        <v/>
      </c>
    </row>
    <row r="1992" spans="5:12" ht="16" x14ac:dyDescent="0.2">
      <c r="E1992" s="30" t="s">
        <v>76</v>
      </c>
      <c r="H1992" s="38" t="str">
        <f t="shared" si="96"/>
        <v/>
      </c>
      <c r="I1992" s="34"/>
      <c r="J1992" s="34"/>
      <c r="K1992" s="40" t="str">
        <f t="shared" si="95"/>
        <v/>
      </c>
      <c r="L1992" s="41" t="str">
        <f t="shared" si="97"/>
        <v/>
      </c>
    </row>
    <row r="1993" spans="5:12" ht="16" x14ac:dyDescent="0.2">
      <c r="E1993" s="30" t="s">
        <v>76</v>
      </c>
      <c r="H1993" s="38" t="str">
        <f t="shared" si="96"/>
        <v/>
      </c>
      <c r="I1993" s="34"/>
      <c r="J1993" s="34"/>
      <c r="K1993" s="40" t="str">
        <f t="shared" si="95"/>
        <v/>
      </c>
      <c r="L1993" s="41" t="str">
        <f t="shared" si="97"/>
        <v/>
      </c>
    </row>
    <row r="1994" spans="5:12" ht="16" x14ac:dyDescent="0.2">
      <c r="E1994" s="30" t="s">
        <v>76</v>
      </c>
      <c r="H1994" s="38" t="str">
        <f t="shared" si="96"/>
        <v/>
      </c>
      <c r="I1994" s="34"/>
      <c r="J1994" s="34"/>
      <c r="K1994" s="40" t="str">
        <f t="shared" si="95"/>
        <v/>
      </c>
      <c r="L1994" s="41" t="str">
        <f t="shared" si="97"/>
        <v/>
      </c>
    </row>
    <row r="1995" spans="5:12" ht="16" x14ac:dyDescent="0.2">
      <c r="E1995" s="30" t="s">
        <v>76</v>
      </c>
      <c r="H1995" s="38" t="str">
        <f t="shared" si="96"/>
        <v/>
      </c>
      <c r="I1995" s="34"/>
      <c r="J1995" s="34"/>
      <c r="K1995" s="40" t="str">
        <f t="shared" si="95"/>
        <v/>
      </c>
      <c r="L1995" s="41" t="str">
        <f t="shared" si="97"/>
        <v/>
      </c>
    </row>
    <row r="1996" spans="5:12" ht="16" x14ac:dyDescent="0.2">
      <c r="E1996" s="30" t="s">
        <v>76</v>
      </c>
      <c r="H1996" s="38" t="str">
        <f t="shared" si="96"/>
        <v/>
      </c>
      <c r="I1996" s="34"/>
      <c r="J1996" s="34"/>
      <c r="K1996" s="40" t="str">
        <f t="shared" si="95"/>
        <v/>
      </c>
      <c r="L1996" s="41" t="str">
        <f t="shared" si="97"/>
        <v/>
      </c>
    </row>
    <row r="1997" spans="5:12" ht="16" x14ac:dyDescent="0.2">
      <c r="E1997" s="30" t="s">
        <v>76</v>
      </c>
      <c r="H1997" s="38" t="str">
        <f t="shared" si="96"/>
        <v/>
      </c>
      <c r="I1997" s="34"/>
      <c r="J1997" s="34"/>
      <c r="K1997" s="40" t="str">
        <f t="shared" si="95"/>
        <v/>
      </c>
      <c r="L1997" s="41" t="str">
        <f t="shared" si="97"/>
        <v/>
      </c>
    </row>
    <row r="1998" spans="5:12" ht="16" x14ac:dyDescent="0.2">
      <c r="E1998" s="30" t="s">
        <v>76</v>
      </c>
      <c r="H1998" s="38" t="str">
        <f t="shared" si="96"/>
        <v/>
      </c>
      <c r="I1998" s="34"/>
      <c r="J1998" s="34"/>
      <c r="K1998" s="40" t="str">
        <f t="shared" si="95"/>
        <v/>
      </c>
      <c r="L1998" s="41" t="str">
        <f t="shared" si="97"/>
        <v/>
      </c>
    </row>
    <row r="1999" spans="5:12" ht="16" x14ac:dyDescent="0.2">
      <c r="E1999" s="30" t="s">
        <v>76</v>
      </c>
      <c r="H1999" s="38" t="str">
        <f t="shared" si="96"/>
        <v/>
      </c>
      <c r="I1999" s="34"/>
      <c r="J1999" s="34"/>
      <c r="K1999" s="40" t="str">
        <f t="shared" si="95"/>
        <v/>
      </c>
      <c r="L1999" s="41" t="str">
        <f t="shared" si="97"/>
        <v/>
      </c>
    </row>
    <row r="2000" spans="5:12" x14ac:dyDescent="0.2">
      <c r="H2000" s="38" t="str">
        <f t="shared" si="96"/>
        <v/>
      </c>
      <c r="I2000" s="34"/>
      <c r="J2000" s="34"/>
      <c r="K2000" s="40" t="str">
        <f t="shared" ref="K2000" si="98">IF(OR(E2000="",I2000="",J2000=""),"",IF(E2000="cuanto más pequeño mejor",I2000/J2000,J2000/I2000))</f>
        <v/>
      </c>
      <c r="L2000" s="41" t="str">
        <f t="shared" si="97"/>
        <v/>
      </c>
    </row>
  </sheetData>
  <sheetProtection formatCells="0" formatColumns="0" formatRows="0" insertColumns="0" insertRows="0" insertHyperlinks="0" sort="0" autoFilter="0" pivotTables="0"/>
  <autoFilter ref="C5:L5" xr:uid="{9C3E36EC-DCCE-4C4F-82A0-4E22805AC1A8}"/>
  <conditionalFormatting sqref="C6:L6 C7:D105 F7:G105 E7:E1999 H7:L2000">
    <cfRule type="expression" dxfId="13" priority="1">
      <formula>$C6=""</formula>
    </cfRule>
  </conditionalFormatting>
  <conditionalFormatting sqref="I6:J2000">
    <cfRule type="expression" dxfId="12" priority="5">
      <formula>$D6="moneda"</formula>
    </cfRule>
    <cfRule type="expression" dxfId="11" priority="6">
      <formula>$D6="número"</formula>
    </cfRule>
    <cfRule type="expression" dxfId="10" priority="7">
      <formula>$D6="porcentaje"</formula>
    </cfRule>
  </conditionalFormatting>
  <conditionalFormatting sqref="L6:L2000">
    <cfRule type="containsText" dxfId="9" priority="2" operator="containsText" text="encima">
      <formula>NOT(ISERROR(SEARCH("encima",L6)))</formula>
    </cfRule>
    <cfRule type="containsText" dxfId="8" priority="3" operator="containsText" text="alcanzada">
      <formula>NOT(ISERROR(SEARCH("alcanzada",L6)))</formula>
    </cfRule>
    <cfRule type="containsText" dxfId="7" priority="4" operator="containsText" text="debajo">
      <formula>NOT(ISERROR(SEARCH("debajo",L6)))</formula>
    </cfRule>
  </conditionalFormatting>
  <dataValidations count="3">
    <dataValidation type="list" allowBlank="1" showInputMessage="1" showErrorMessage="1" sqref="D19:D105" xr:uid="{C6442622-7C91-4F31-8213-541D632B8B5B}">
      <formula1>"Moeda,Número,Porcentagem"</formula1>
    </dataValidation>
    <dataValidation type="list" allowBlank="1" showInputMessage="1" showErrorMessage="1" sqref="D6:D14 D17 D16 D15 D18" xr:uid="{BF6C5940-E636-4BD1-ADDC-F580B10CEC90}">
      <formula1>"Moneda,Número,Porcentaje"</formula1>
    </dataValidation>
    <dataValidation type="list" allowBlank="1" showInputMessage="1" showErrorMessage="1" sqref="E6:E1999" xr:uid="{5978CF37-5075-4351-9935-9D23DD6263F9}">
      <formula1>"Cuanto más grande, mejor, cuanto más pequeño, mejor"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9F97-C6FB-4237-A23A-E7D3F8ABA076}">
  <dimension ref="A1:AB2005"/>
  <sheetViews>
    <sheetView showGridLines="0" zoomScale="131" zoomScaleNormal="131" zoomScalePageLayoutView="80" workbookViewId="0">
      <pane ySplit="5" topLeftCell="A7" activePane="bottomLeft" state="frozen"/>
      <selection activeCell="C3" sqref="C3"/>
      <selection pane="bottomLeft" activeCell="D17" sqref="D17"/>
    </sheetView>
  </sheetViews>
  <sheetFormatPr baseColWidth="10" defaultColWidth="11" defaultRowHeight="15" x14ac:dyDescent="0.2"/>
  <cols>
    <col min="1" max="1" width="2.1640625" style="23" customWidth="1"/>
    <col min="2" max="2" width="1.33203125" style="23" customWidth="1"/>
    <col min="3" max="4" width="40.6640625" style="28" customWidth="1"/>
    <col min="5" max="5" width="18.6640625" style="52" customWidth="1"/>
    <col min="6" max="6" width="22.6640625" style="28" customWidth="1"/>
    <col min="7" max="8" width="14.6640625" style="31" customWidth="1"/>
    <col min="9" max="9" width="14.6640625" style="58" customWidth="1"/>
    <col min="10" max="10" width="14.6640625" style="31" customWidth="1"/>
    <col min="11" max="11" width="28.6640625" style="37" customWidth="1"/>
    <col min="12" max="24" width="10.6640625" style="11" customWidth="1"/>
    <col min="25" max="27" width="11" style="11"/>
    <col min="28" max="28" width="11" style="18"/>
    <col min="29" max="16384" width="11" style="23"/>
  </cols>
  <sheetData>
    <row r="1" spans="1:28" s="50" customFormat="1" ht="39" customHeight="1" x14ac:dyDescent="0.2">
      <c r="A1" s="55"/>
      <c r="G1" s="56"/>
      <c r="H1" s="56"/>
      <c r="I1" s="56"/>
      <c r="J1" s="56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s="97" customFormat="1" ht="30" customHeight="1" x14ac:dyDescent="0.2">
      <c r="D2" s="98"/>
      <c r="G2" s="101"/>
      <c r="H2" s="101"/>
      <c r="I2" s="101"/>
      <c r="J2" s="101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</row>
    <row r="3" spans="1:28" s="24" customFormat="1" ht="45" customHeight="1" x14ac:dyDescent="0.2">
      <c r="C3" s="47"/>
      <c r="D3" s="49"/>
      <c r="G3" s="31"/>
      <c r="H3" s="31"/>
      <c r="I3" s="31"/>
      <c r="J3" s="3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s="24" customFormat="1" ht="15" customHeight="1" thickBot="1" x14ac:dyDescent="0.25">
      <c r="D4" s="49"/>
      <c r="G4" s="31"/>
      <c r="H4" s="31"/>
      <c r="I4" s="31"/>
      <c r="J4" s="31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ht="35.25" customHeight="1" thickTop="1" thickBot="1" x14ac:dyDescent="0.25">
      <c r="C5" s="27" t="s">
        <v>34</v>
      </c>
      <c r="D5" s="27" t="s">
        <v>69</v>
      </c>
      <c r="E5" s="27" t="s">
        <v>54</v>
      </c>
      <c r="F5" s="27" t="s">
        <v>79</v>
      </c>
      <c r="G5" s="33" t="s">
        <v>73</v>
      </c>
      <c r="H5" s="33" t="s">
        <v>5</v>
      </c>
      <c r="I5" s="33" t="s">
        <v>80</v>
      </c>
      <c r="J5" s="33" t="s">
        <v>81</v>
      </c>
      <c r="K5" s="27" t="s">
        <v>78</v>
      </c>
      <c r="L5" s="11" t="s">
        <v>1</v>
      </c>
      <c r="M5" s="11" t="s">
        <v>22</v>
      </c>
      <c r="N5" s="11" t="s">
        <v>23</v>
      </c>
      <c r="O5" s="11" t="s">
        <v>30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8" ht="30" customHeight="1" thickTop="1" x14ac:dyDescent="0.2">
      <c r="C6" s="112" t="s">
        <v>149</v>
      </c>
      <c r="D6" s="48" t="s">
        <v>128</v>
      </c>
      <c r="E6" s="51" t="str">
        <f>IFERROR(VLOOKUP(D6,Smart!$C$5:$E$105,3,0),"")</f>
        <v>Logística</v>
      </c>
      <c r="F6" s="30" t="s">
        <v>57</v>
      </c>
      <c r="G6" s="35">
        <v>45839</v>
      </c>
      <c r="H6" s="34">
        <v>365</v>
      </c>
      <c r="I6" s="57">
        <f>IF(OR(G6="",H6=""),"",G6+H6)</f>
        <v>46204</v>
      </c>
      <c r="J6" s="35">
        <v>45914</v>
      </c>
      <c r="K6" s="53" t="str">
        <f t="shared" ref="K6:K15" ca="1" si="0">IF(OR(D6="",G6="",I6=""),"",IF(AND(J6&lt;&gt;"",J6&lt;=I6),"Concluído en el Plazo",IF(AND(J6&lt;&gt;"",J6&gt;I6),"Concluído con Retraso",IF(AND(J6="",I6&gt;=TODAY(),G6&lt;=TODAY()),"En Progreso",IF(AND(J6="",I6&lt;TODAY()),"Retrasado","No iniciado")))))</f>
        <v>Concluído en el Plazo</v>
      </c>
      <c r="L6" s="11">
        <f>IF(G6="","",MONTH(G6))</f>
        <v>7</v>
      </c>
      <c r="M6" s="11">
        <f>IF(G6="","",MONTH(I6))</f>
        <v>7</v>
      </c>
      <c r="N6" s="11">
        <f>IF(J6="","",MONTH(J6))</f>
        <v>9</v>
      </c>
      <c r="O6" s="11">
        <f>IF(D6="","",IF(G6="",0,1))</f>
        <v>1</v>
      </c>
    </row>
    <row r="7" spans="1:28" ht="30" customHeight="1" x14ac:dyDescent="0.2">
      <c r="C7" s="112" t="s">
        <v>150</v>
      </c>
      <c r="D7" s="48" t="s">
        <v>131</v>
      </c>
      <c r="E7" s="51" t="str">
        <f>IFERROR(VLOOKUP(D7,Smart!$C$5:$E$105,3,0),"")</f>
        <v>Compras</v>
      </c>
      <c r="F7" s="30" t="s">
        <v>58</v>
      </c>
      <c r="G7" s="35">
        <v>45809</v>
      </c>
      <c r="H7" s="34">
        <v>180</v>
      </c>
      <c r="I7" s="57">
        <f t="shared" ref="I7:I70" si="1">IF(OR(G7="",H7=""),"",G7+H7)</f>
        <v>45989</v>
      </c>
      <c r="J7" s="35">
        <v>45890</v>
      </c>
      <c r="K7" s="54" t="str">
        <f t="shared" ca="1" si="0"/>
        <v>Concluído en el Plazo</v>
      </c>
      <c r="L7" s="11">
        <f t="shared" ref="L7:L70" si="2">IF(G7="","",MONTH(G7))</f>
        <v>6</v>
      </c>
      <c r="M7" s="11">
        <f t="shared" ref="M7:M70" si="3">IF(G7="","",MONTH(I7))</f>
        <v>11</v>
      </c>
      <c r="N7" s="11">
        <f t="shared" ref="N7:N70" si="4">IF(J7="","",MONTH(J7))</f>
        <v>8</v>
      </c>
      <c r="O7" s="11">
        <f t="shared" ref="O7:O70" si="5">IF(D7="","",IF(G7="",0,1))</f>
        <v>1</v>
      </c>
    </row>
    <row r="8" spans="1:28" ht="30" customHeight="1" x14ac:dyDescent="0.2">
      <c r="C8" s="112" t="s">
        <v>151</v>
      </c>
      <c r="D8" s="48" t="s">
        <v>145</v>
      </c>
      <c r="E8" s="51" t="str">
        <f>IFERROR(VLOOKUP(D8,Smart!$C$5:$E$105,3,0),"")</f>
        <v>Finanzas</v>
      </c>
      <c r="F8" s="30" t="s">
        <v>105</v>
      </c>
      <c r="G8" s="35">
        <v>45809</v>
      </c>
      <c r="H8" s="34">
        <v>365</v>
      </c>
      <c r="I8" s="57">
        <f t="shared" si="1"/>
        <v>46174</v>
      </c>
      <c r="J8" s="35"/>
      <c r="K8" s="54" t="str">
        <f t="shared" ca="1" si="0"/>
        <v>En Progreso</v>
      </c>
      <c r="L8" s="11">
        <f t="shared" si="2"/>
        <v>6</v>
      </c>
      <c r="M8" s="11">
        <f t="shared" si="3"/>
        <v>6</v>
      </c>
      <c r="N8" s="11" t="str">
        <f t="shared" si="4"/>
        <v/>
      </c>
      <c r="O8" s="11">
        <f t="shared" si="5"/>
        <v>1</v>
      </c>
    </row>
    <row r="9" spans="1:28" ht="30" customHeight="1" x14ac:dyDescent="0.2">
      <c r="C9" s="112" t="s">
        <v>152</v>
      </c>
      <c r="D9" s="48" t="s">
        <v>132</v>
      </c>
      <c r="E9" s="51" t="str">
        <f>IFERROR(VLOOKUP(D9,Smart!$C$5:$E$105,3,0),"")</f>
        <v>Recursos Humanos</v>
      </c>
      <c r="F9" s="30" t="s">
        <v>59</v>
      </c>
      <c r="G9" s="35">
        <v>45809</v>
      </c>
      <c r="H9" s="34">
        <v>365</v>
      </c>
      <c r="I9" s="57">
        <f t="shared" si="1"/>
        <v>46174</v>
      </c>
      <c r="J9" s="35"/>
      <c r="K9" s="54" t="str">
        <f t="shared" ca="1" si="0"/>
        <v>En Progreso</v>
      </c>
      <c r="L9" s="11">
        <f t="shared" si="2"/>
        <v>6</v>
      </c>
      <c r="M9" s="11">
        <f t="shared" si="3"/>
        <v>6</v>
      </c>
      <c r="N9" s="11" t="str">
        <f t="shared" si="4"/>
        <v/>
      </c>
      <c r="O9" s="11">
        <f t="shared" si="5"/>
        <v>1</v>
      </c>
    </row>
    <row r="10" spans="1:28" ht="30" customHeight="1" x14ac:dyDescent="0.2">
      <c r="C10" s="112" t="s">
        <v>153</v>
      </c>
      <c r="D10" s="48" t="s">
        <v>133</v>
      </c>
      <c r="E10" s="51" t="str">
        <f>IFERROR(VLOOKUP(D10,Smart!$C$5:$E$105,3,0),"")</f>
        <v>Operaciones</v>
      </c>
      <c r="F10" s="30" t="s">
        <v>35</v>
      </c>
      <c r="G10" s="35">
        <v>45809</v>
      </c>
      <c r="H10" s="34">
        <v>365</v>
      </c>
      <c r="I10" s="57">
        <f t="shared" si="1"/>
        <v>46174</v>
      </c>
      <c r="J10" s="35"/>
      <c r="K10" s="54" t="str">
        <f t="shared" ca="1" si="0"/>
        <v>En Progreso</v>
      </c>
      <c r="L10" s="11">
        <f t="shared" si="2"/>
        <v>6</v>
      </c>
      <c r="M10" s="11">
        <f t="shared" si="3"/>
        <v>6</v>
      </c>
      <c r="N10" s="11" t="str">
        <f t="shared" si="4"/>
        <v/>
      </c>
      <c r="O10" s="11">
        <f t="shared" si="5"/>
        <v>1</v>
      </c>
    </row>
    <row r="11" spans="1:28" ht="30" customHeight="1" x14ac:dyDescent="0.2">
      <c r="C11" s="112" t="s">
        <v>154</v>
      </c>
      <c r="D11" s="48" t="s">
        <v>133</v>
      </c>
      <c r="E11" s="51" t="str">
        <f>IFERROR(VLOOKUP(D11,Smart!$C$5:$E$105,3,0),"")</f>
        <v>Operaciones</v>
      </c>
      <c r="F11" s="30" t="s">
        <v>60</v>
      </c>
      <c r="G11" s="35">
        <v>45809</v>
      </c>
      <c r="H11" s="34">
        <v>180</v>
      </c>
      <c r="I11" s="57">
        <f t="shared" si="1"/>
        <v>45989</v>
      </c>
      <c r="J11" s="35"/>
      <c r="K11" s="54" t="str">
        <f t="shared" ca="1" si="0"/>
        <v>En Progreso</v>
      </c>
      <c r="L11" s="11">
        <f t="shared" si="2"/>
        <v>6</v>
      </c>
      <c r="M11" s="11">
        <f t="shared" si="3"/>
        <v>11</v>
      </c>
      <c r="N11" s="11" t="str">
        <f t="shared" si="4"/>
        <v/>
      </c>
      <c r="O11" s="11">
        <f t="shared" si="5"/>
        <v>1</v>
      </c>
    </row>
    <row r="12" spans="1:28" ht="30" customHeight="1" x14ac:dyDescent="0.2">
      <c r="C12" s="112" t="s">
        <v>155</v>
      </c>
      <c r="D12" s="48" t="s">
        <v>136</v>
      </c>
      <c r="E12" s="51" t="str">
        <f>IFERROR(VLOOKUP(D12,Smart!$C$5:$E$105,3,0),"")</f>
        <v>Mantenimiento</v>
      </c>
      <c r="F12" s="30" t="s">
        <v>61</v>
      </c>
      <c r="G12" s="35">
        <v>45809</v>
      </c>
      <c r="H12" s="34">
        <v>365</v>
      </c>
      <c r="I12" s="57">
        <f t="shared" si="1"/>
        <v>46174</v>
      </c>
      <c r="J12" s="35"/>
      <c r="K12" s="54" t="str">
        <f t="shared" ca="1" si="0"/>
        <v>En Progreso</v>
      </c>
      <c r="L12" s="11">
        <f t="shared" si="2"/>
        <v>6</v>
      </c>
      <c r="M12" s="11">
        <f t="shared" si="3"/>
        <v>6</v>
      </c>
      <c r="N12" s="11" t="str">
        <f t="shared" si="4"/>
        <v/>
      </c>
      <c r="O12" s="11">
        <f t="shared" si="5"/>
        <v>1</v>
      </c>
    </row>
    <row r="13" spans="1:28" ht="30" customHeight="1" x14ac:dyDescent="0.2">
      <c r="C13" s="112" t="s">
        <v>156</v>
      </c>
      <c r="D13" s="48" t="s">
        <v>138</v>
      </c>
      <c r="E13" s="51" t="str">
        <f>IFERROR(VLOOKUP(D13,Smart!$C$5:$E$105,3,0),"")</f>
        <v>Marketing</v>
      </c>
      <c r="F13" s="30" t="s">
        <v>117</v>
      </c>
      <c r="G13" s="35">
        <v>45809</v>
      </c>
      <c r="H13" s="34">
        <v>365</v>
      </c>
      <c r="I13" s="57">
        <f t="shared" si="1"/>
        <v>46174</v>
      </c>
      <c r="J13" s="35"/>
      <c r="K13" s="54" t="str">
        <f t="shared" ca="1" si="0"/>
        <v>En Progreso</v>
      </c>
      <c r="L13" s="11">
        <f t="shared" si="2"/>
        <v>6</v>
      </c>
      <c r="M13" s="11">
        <f t="shared" si="3"/>
        <v>6</v>
      </c>
      <c r="N13" s="11" t="str">
        <f t="shared" si="4"/>
        <v/>
      </c>
      <c r="O13" s="11">
        <f t="shared" si="5"/>
        <v>1</v>
      </c>
    </row>
    <row r="14" spans="1:28" ht="30" customHeight="1" x14ac:dyDescent="0.2">
      <c r="C14" s="112" t="s">
        <v>157</v>
      </c>
      <c r="D14" s="48" t="s">
        <v>139</v>
      </c>
      <c r="E14" s="51" t="str">
        <f>IFERROR(VLOOKUP(D14,Smart!$C$5:$E$105,3,0),"")</f>
        <v>Ventas</v>
      </c>
      <c r="F14" s="30" t="s">
        <v>106</v>
      </c>
      <c r="G14" s="35">
        <v>45809</v>
      </c>
      <c r="H14" s="34">
        <v>365</v>
      </c>
      <c r="I14" s="57">
        <f t="shared" si="1"/>
        <v>46174</v>
      </c>
      <c r="J14" s="35"/>
      <c r="K14" s="54" t="str">
        <f t="shared" ca="1" si="0"/>
        <v>En Progreso</v>
      </c>
      <c r="L14" s="11">
        <f t="shared" si="2"/>
        <v>6</v>
      </c>
      <c r="M14" s="11">
        <f t="shared" si="3"/>
        <v>6</v>
      </c>
      <c r="N14" s="11" t="str">
        <f t="shared" si="4"/>
        <v/>
      </c>
      <c r="O14" s="11">
        <f t="shared" si="5"/>
        <v>1</v>
      </c>
    </row>
    <row r="15" spans="1:28" ht="30" customHeight="1" x14ac:dyDescent="0.2">
      <c r="C15" s="112" t="s">
        <v>158</v>
      </c>
      <c r="D15" s="48" t="s">
        <v>128</v>
      </c>
      <c r="E15" s="51" t="str">
        <f>IFERROR(VLOOKUP(D15,Smart!$C$5:$E$105,3,0),"")</f>
        <v>Logística</v>
      </c>
      <c r="F15" s="30" t="s">
        <v>107</v>
      </c>
      <c r="G15" s="35">
        <v>45809</v>
      </c>
      <c r="H15" s="34">
        <v>180</v>
      </c>
      <c r="I15" s="57">
        <f t="shared" si="1"/>
        <v>45989</v>
      </c>
      <c r="J15" s="35"/>
      <c r="K15" s="54" t="str">
        <f t="shared" ca="1" si="0"/>
        <v>En Progreso</v>
      </c>
      <c r="L15" s="11">
        <f t="shared" si="2"/>
        <v>6</v>
      </c>
      <c r="M15" s="11">
        <f t="shared" si="3"/>
        <v>11</v>
      </c>
      <c r="N15" s="11" t="str">
        <f t="shared" si="4"/>
        <v/>
      </c>
      <c r="O15" s="11">
        <f t="shared" si="5"/>
        <v>1</v>
      </c>
    </row>
    <row r="16" spans="1:28" ht="30" customHeight="1" x14ac:dyDescent="0.2">
      <c r="C16" s="112" t="s">
        <v>159</v>
      </c>
      <c r="D16" s="48" t="s">
        <v>145</v>
      </c>
      <c r="E16" s="51" t="str">
        <f>IFERROR(VLOOKUP(D16,Smart!$C$5:$E$105,3,0),"")</f>
        <v>Finanzas</v>
      </c>
      <c r="F16" s="30" t="s">
        <v>108</v>
      </c>
      <c r="G16" s="35">
        <v>45809</v>
      </c>
      <c r="H16" s="34">
        <v>365</v>
      </c>
      <c r="I16" s="57">
        <f t="shared" si="1"/>
        <v>46174</v>
      </c>
      <c r="J16" s="35"/>
      <c r="K16" s="54" t="str">
        <f ca="1">IF(OR(D16="",G16="",I16=""),"",IF(AND(J16&lt;&gt;"",J16&lt;=I16),"Concluído en el Plazo",IF(AND(J16&lt;&gt;"",J16&gt;I16),"Concluído con Retraso",IF(AND(J16="",I16&gt;=TODAY(),G16&lt;=TODAY()),"En Progreso",IF(AND(J16="",I16&lt;TODAY()),"Retrasado","No iniciado")))))</f>
        <v>En Progreso</v>
      </c>
      <c r="L16" s="11">
        <f t="shared" si="2"/>
        <v>6</v>
      </c>
      <c r="M16" s="11">
        <f t="shared" si="3"/>
        <v>6</v>
      </c>
      <c r="N16" s="11" t="str">
        <f t="shared" si="4"/>
        <v/>
      </c>
      <c r="O16" s="11">
        <f t="shared" si="5"/>
        <v>1</v>
      </c>
    </row>
    <row r="17" spans="3:15" ht="30" customHeight="1" x14ac:dyDescent="0.2">
      <c r="C17" s="112" t="s">
        <v>160</v>
      </c>
      <c r="D17" s="48" t="s">
        <v>145</v>
      </c>
      <c r="E17" s="51" t="str">
        <f>IFERROR(VLOOKUP(D17,Smart!$C$5:$E$105,3,0),"")</f>
        <v>Finanzas</v>
      </c>
      <c r="F17" s="30" t="s">
        <v>109</v>
      </c>
      <c r="G17" s="35">
        <v>45809</v>
      </c>
      <c r="H17" s="34">
        <v>365</v>
      </c>
      <c r="I17" s="57">
        <f t="shared" si="1"/>
        <v>46174</v>
      </c>
      <c r="J17" s="35">
        <v>45852</v>
      </c>
      <c r="K17" s="54" t="str">
        <f t="shared" ref="K17:K80" ca="1" si="6">IF(OR(D17="",G17="",I17=""),"",IF(AND(J17&lt;&gt;"",J17&lt;=I17),"Concluído en el Plazo",IF(AND(J17&lt;&gt;"",J17&gt;I17),"Concluído con Retraso",IF(AND(J17="",I17&gt;=TODAY(),G17&lt;=TODAY()),"En Progreso",IF(AND(J17="",I17&lt;TODAY()),"Retrasado","No iniciado")))))</f>
        <v>Concluído en el Plazo</v>
      </c>
      <c r="L17" s="11">
        <f t="shared" si="2"/>
        <v>6</v>
      </c>
      <c r="M17" s="11">
        <f t="shared" si="3"/>
        <v>6</v>
      </c>
      <c r="N17" s="11">
        <f t="shared" si="4"/>
        <v>7</v>
      </c>
      <c r="O17" s="11">
        <f t="shared" si="5"/>
        <v>1</v>
      </c>
    </row>
    <row r="18" spans="3:15" ht="30" customHeight="1" x14ac:dyDescent="0.2">
      <c r="C18" s="48"/>
      <c r="D18" s="48"/>
      <c r="E18" s="51"/>
      <c r="F18" s="30"/>
      <c r="G18" s="35"/>
      <c r="H18" s="34"/>
      <c r="I18" s="57"/>
      <c r="J18" s="35"/>
      <c r="K18" s="54" t="str">
        <f t="shared" ca="1" si="6"/>
        <v/>
      </c>
      <c r="L18" s="11" t="str">
        <f t="shared" si="2"/>
        <v/>
      </c>
      <c r="M18" s="11" t="str">
        <f t="shared" si="3"/>
        <v/>
      </c>
      <c r="N18" s="11" t="str">
        <f t="shared" si="4"/>
        <v/>
      </c>
      <c r="O18" s="11" t="str">
        <f t="shared" si="5"/>
        <v/>
      </c>
    </row>
    <row r="19" spans="3:15" ht="30" customHeight="1" x14ac:dyDescent="0.2">
      <c r="C19" s="48"/>
      <c r="D19" s="48"/>
      <c r="E19" s="51"/>
      <c r="F19" s="30"/>
      <c r="G19" s="35"/>
      <c r="H19" s="34"/>
      <c r="I19" s="57"/>
      <c r="J19" s="35"/>
      <c r="K19" s="54" t="str">
        <f t="shared" ca="1" si="6"/>
        <v/>
      </c>
      <c r="L19" s="11" t="str">
        <f t="shared" si="2"/>
        <v/>
      </c>
      <c r="M19" s="11" t="str">
        <f t="shared" si="3"/>
        <v/>
      </c>
      <c r="N19" s="11" t="str">
        <f t="shared" si="4"/>
        <v/>
      </c>
      <c r="O19" s="11" t="str">
        <f t="shared" si="5"/>
        <v/>
      </c>
    </row>
    <row r="20" spans="3:15" ht="30" customHeight="1" x14ac:dyDescent="0.2">
      <c r="C20" s="48"/>
      <c r="D20" s="48"/>
      <c r="E20" s="51"/>
      <c r="F20" s="30"/>
      <c r="G20" s="35"/>
      <c r="H20" s="34"/>
      <c r="I20" s="57"/>
      <c r="J20" s="35"/>
      <c r="K20" s="54" t="str">
        <f t="shared" ca="1" si="6"/>
        <v/>
      </c>
      <c r="L20" s="11" t="str">
        <f t="shared" si="2"/>
        <v/>
      </c>
      <c r="M20" s="11" t="str">
        <f t="shared" si="3"/>
        <v/>
      </c>
      <c r="N20" s="11" t="str">
        <f t="shared" si="4"/>
        <v/>
      </c>
      <c r="O20" s="11" t="str">
        <f t="shared" si="5"/>
        <v/>
      </c>
    </row>
    <row r="21" spans="3:15" ht="30" customHeight="1" x14ac:dyDescent="0.2">
      <c r="C21" s="48"/>
      <c r="D21" s="48"/>
      <c r="E21" s="51"/>
      <c r="F21" s="30"/>
      <c r="G21" s="35"/>
      <c r="H21" s="34"/>
      <c r="I21" s="57"/>
      <c r="J21" s="35"/>
      <c r="K21" s="54" t="str">
        <f t="shared" ca="1" si="6"/>
        <v/>
      </c>
      <c r="L21" s="11" t="str">
        <f t="shared" si="2"/>
        <v/>
      </c>
      <c r="M21" s="11" t="str">
        <f t="shared" si="3"/>
        <v/>
      </c>
      <c r="N21" s="11" t="str">
        <f t="shared" si="4"/>
        <v/>
      </c>
      <c r="O21" s="11" t="str">
        <f t="shared" si="5"/>
        <v/>
      </c>
    </row>
    <row r="22" spans="3:15" ht="30" customHeight="1" x14ac:dyDescent="0.2">
      <c r="C22" s="48"/>
      <c r="D22" s="48"/>
      <c r="E22" s="51"/>
      <c r="F22" s="30"/>
      <c r="G22" s="35"/>
      <c r="H22" s="34"/>
      <c r="I22" s="57"/>
      <c r="J22" s="35"/>
      <c r="K22" s="54" t="str">
        <f t="shared" ca="1" si="6"/>
        <v/>
      </c>
      <c r="L22" s="11" t="str">
        <f t="shared" si="2"/>
        <v/>
      </c>
      <c r="M22" s="11" t="str">
        <f t="shared" si="3"/>
        <v/>
      </c>
      <c r="N22" s="11" t="str">
        <f t="shared" si="4"/>
        <v/>
      </c>
      <c r="O22" s="11" t="str">
        <f t="shared" si="5"/>
        <v/>
      </c>
    </row>
    <row r="23" spans="3:15" ht="30" customHeight="1" x14ac:dyDescent="0.2">
      <c r="C23" s="48"/>
      <c r="D23" s="48"/>
      <c r="E23" s="51"/>
      <c r="F23" s="30"/>
      <c r="G23" s="35"/>
      <c r="H23" s="34"/>
      <c r="I23" s="57"/>
      <c r="J23" s="35"/>
      <c r="K23" s="54" t="str">
        <f t="shared" ca="1" si="6"/>
        <v/>
      </c>
      <c r="L23" s="11" t="str">
        <f t="shared" si="2"/>
        <v/>
      </c>
      <c r="M23" s="11" t="str">
        <f t="shared" si="3"/>
        <v/>
      </c>
      <c r="N23" s="11" t="str">
        <f t="shared" si="4"/>
        <v/>
      </c>
      <c r="O23" s="11" t="str">
        <f t="shared" si="5"/>
        <v/>
      </c>
    </row>
    <row r="24" spans="3:15" ht="30" customHeight="1" x14ac:dyDescent="0.2">
      <c r="C24" s="48"/>
      <c r="D24" s="48"/>
      <c r="E24" s="51"/>
      <c r="F24" s="30"/>
      <c r="G24" s="35"/>
      <c r="H24" s="34"/>
      <c r="I24" s="57"/>
      <c r="J24" s="35"/>
      <c r="K24" s="54" t="str">
        <f t="shared" ca="1" si="6"/>
        <v/>
      </c>
      <c r="L24" s="11" t="str">
        <f t="shared" si="2"/>
        <v/>
      </c>
      <c r="M24" s="11" t="str">
        <f t="shared" si="3"/>
        <v/>
      </c>
      <c r="N24" s="11" t="str">
        <f t="shared" si="4"/>
        <v/>
      </c>
      <c r="O24" s="11" t="str">
        <f t="shared" si="5"/>
        <v/>
      </c>
    </row>
    <row r="25" spans="3:15" ht="30" customHeight="1" x14ac:dyDescent="0.2">
      <c r="C25" s="48"/>
      <c r="D25" s="48"/>
      <c r="E25" s="51"/>
      <c r="F25" s="30"/>
      <c r="G25" s="35"/>
      <c r="H25" s="34"/>
      <c r="I25" s="57"/>
      <c r="J25" s="35"/>
      <c r="K25" s="54" t="str">
        <f t="shared" ca="1" si="6"/>
        <v/>
      </c>
      <c r="L25" s="11" t="str">
        <f t="shared" si="2"/>
        <v/>
      </c>
      <c r="M25" s="11" t="str">
        <f t="shared" si="3"/>
        <v/>
      </c>
      <c r="N25" s="11" t="str">
        <f t="shared" si="4"/>
        <v/>
      </c>
      <c r="O25" s="11" t="str">
        <f t="shared" si="5"/>
        <v/>
      </c>
    </row>
    <row r="26" spans="3:15" ht="30" customHeight="1" x14ac:dyDescent="0.2">
      <c r="C26" s="48"/>
      <c r="D26" s="48"/>
      <c r="E26" s="51"/>
      <c r="F26" s="30"/>
      <c r="G26" s="35"/>
      <c r="H26" s="34"/>
      <c r="I26" s="57"/>
      <c r="J26" s="35"/>
      <c r="K26" s="54" t="str">
        <f t="shared" ca="1" si="6"/>
        <v/>
      </c>
      <c r="L26" s="11" t="str">
        <f t="shared" si="2"/>
        <v/>
      </c>
      <c r="M26" s="11" t="str">
        <f t="shared" si="3"/>
        <v/>
      </c>
      <c r="N26" s="11" t="str">
        <f t="shared" si="4"/>
        <v/>
      </c>
      <c r="O26" s="11" t="str">
        <f t="shared" si="5"/>
        <v/>
      </c>
    </row>
    <row r="27" spans="3:15" ht="30" customHeight="1" x14ac:dyDescent="0.2">
      <c r="C27" s="48"/>
      <c r="D27" s="48"/>
      <c r="E27" s="51"/>
      <c r="F27" s="30"/>
      <c r="G27" s="35"/>
      <c r="H27" s="34"/>
      <c r="I27" s="57"/>
      <c r="J27" s="35"/>
      <c r="K27" s="54" t="str">
        <f t="shared" ca="1" si="6"/>
        <v/>
      </c>
      <c r="L27" s="11" t="str">
        <f t="shared" si="2"/>
        <v/>
      </c>
      <c r="M27" s="11" t="str">
        <f t="shared" si="3"/>
        <v/>
      </c>
      <c r="N27" s="11" t="str">
        <f t="shared" si="4"/>
        <v/>
      </c>
      <c r="O27" s="11" t="str">
        <f t="shared" si="5"/>
        <v/>
      </c>
    </row>
    <row r="28" spans="3:15" ht="30" customHeight="1" x14ac:dyDescent="0.2">
      <c r="C28" s="48"/>
      <c r="D28" s="48"/>
      <c r="E28" s="51"/>
      <c r="F28" s="30"/>
      <c r="G28" s="35"/>
      <c r="H28" s="34"/>
      <c r="I28" s="57"/>
      <c r="J28" s="35"/>
      <c r="K28" s="54" t="str">
        <f t="shared" ca="1" si="6"/>
        <v/>
      </c>
      <c r="L28" s="11" t="str">
        <f t="shared" si="2"/>
        <v/>
      </c>
      <c r="M28" s="11" t="str">
        <f t="shared" si="3"/>
        <v/>
      </c>
      <c r="N28" s="11" t="str">
        <f t="shared" si="4"/>
        <v/>
      </c>
      <c r="O28" s="11" t="str">
        <f t="shared" si="5"/>
        <v/>
      </c>
    </row>
    <row r="29" spans="3:15" ht="30" customHeight="1" x14ac:dyDescent="0.2">
      <c r="C29" s="48"/>
      <c r="D29" s="48"/>
      <c r="E29" s="51"/>
      <c r="F29" s="30"/>
      <c r="G29" s="35"/>
      <c r="H29" s="34"/>
      <c r="I29" s="57"/>
      <c r="J29" s="35"/>
      <c r="K29" s="54" t="str">
        <f t="shared" ca="1" si="6"/>
        <v/>
      </c>
      <c r="L29" s="11" t="str">
        <f t="shared" si="2"/>
        <v/>
      </c>
      <c r="M29" s="11" t="str">
        <f t="shared" si="3"/>
        <v/>
      </c>
      <c r="N29" s="11" t="str">
        <f t="shared" si="4"/>
        <v/>
      </c>
      <c r="O29" s="11" t="str">
        <f t="shared" si="5"/>
        <v/>
      </c>
    </row>
    <row r="30" spans="3:15" ht="30" customHeight="1" x14ac:dyDescent="0.2">
      <c r="C30" s="48"/>
      <c r="D30" s="48"/>
      <c r="E30" s="51"/>
      <c r="F30" s="30"/>
      <c r="G30" s="35"/>
      <c r="H30" s="34"/>
      <c r="I30" s="57"/>
      <c r="J30" s="35"/>
      <c r="K30" s="54" t="str">
        <f t="shared" ca="1" si="6"/>
        <v/>
      </c>
      <c r="L30" s="11" t="str">
        <f t="shared" si="2"/>
        <v/>
      </c>
      <c r="M30" s="11" t="str">
        <f t="shared" si="3"/>
        <v/>
      </c>
      <c r="N30" s="11" t="str">
        <f t="shared" si="4"/>
        <v/>
      </c>
      <c r="O30" s="11" t="str">
        <f t="shared" si="5"/>
        <v/>
      </c>
    </row>
    <row r="31" spans="3:15" ht="30" customHeight="1" x14ac:dyDescent="0.2">
      <c r="C31" s="48"/>
      <c r="D31" s="48"/>
      <c r="E31" s="51"/>
      <c r="F31" s="30"/>
      <c r="G31" s="35"/>
      <c r="H31" s="34"/>
      <c r="I31" s="57"/>
      <c r="J31" s="35"/>
      <c r="K31" s="54" t="str">
        <f t="shared" ca="1" si="6"/>
        <v/>
      </c>
      <c r="L31" s="11" t="str">
        <f t="shared" si="2"/>
        <v/>
      </c>
      <c r="M31" s="11" t="str">
        <f t="shared" si="3"/>
        <v/>
      </c>
      <c r="N31" s="11" t="str">
        <f t="shared" si="4"/>
        <v/>
      </c>
      <c r="O31" s="11" t="str">
        <f t="shared" si="5"/>
        <v/>
      </c>
    </row>
    <row r="32" spans="3:15" ht="30" customHeight="1" x14ac:dyDescent="0.2">
      <c r="C32" s="48"/>
      <c r="D32" s="48"/>
      <c r="E32" s="51"/>
      <c r="F32" s="30"/>
      <c r="G32" s="35"/>
      <c r="H32" s="34"/>
      <c r="I32" s="57"/>
      <c r="J32" s="35"/>
      <c r="K32" s="54" t="str">
        <f t="shared" ca="1" si="6"/>
        <v/>
      </c>
      <c r="L32" s="11" t="str">
        <f t="shared" si="2"/>
        <v/>
      </c>
      <c r="M32" s="11" t="str">
        <f t="shared" si="3"/>
        <v/>
      </c>
      <c r="N32" s="11" t="str">
        <f t="shared" si="4"/>
        <v/>
      </c>
      <c r="O32" s="11" t="str">
        <f t="shared" si="5"/>
        <v/>
      </c>
    </row>
    <row r="33" spans="3:15" ht="30" customHeight="1" x14ac:dyDescent="0.2">
      <c r="C33" s="48"/>
      <c r="D33" s="48"/>
      <c r="E33" s="51"/>
      <c r="F33" s="30"/>
      <c r="G33" s="35"/>
      <c r="H33" s="34"/>
      <c r="I33" s="57"/>
      <c r="J33" s="35"/>
      <c r="K33" s="54" t="str">
        <f t="shared" ca="1" si="6"/>
        <v/>
      </c>
      <c r="L33" s="11" t="str">
        <f t="shared" si="2"/>
        <v/>
      </c>
      <c r="M33" s="11" t="str">
        <f t="shared" si="3"/>
        <v/>
      </c>
      <c r="N33" s="11" t="str">
        <f t="shared" si="4"/>
        <v/>
      </c>
      <c r="O33" s="11" t="str">
        <f t="shared" si="5"/>
        <v/>
      </c>
    </row>
    <row r="34" spans="3:15" ht="30" customHeight="1" x14ac:dyDescent="0.2">
      <c r="C34" s="48"/>
      <c r="D34" s="48"/>
      <c r="E34" s="51"/>
      <c r="F34" s="30"/>
      <c r="G34" s="35"/>
      <c r="H34" s="34"/>
      <c r="I34" s="57"/>
      <c r="J34" s="35"/>
      <c r="K34" s="54" t="str">
        <f t="shared" ca="1" si="6"/>
        <v/>
      </c>
      <c r="L34" s="11" t="str">
        <f t="shared" si="2"/>
        <v/>
      </c>
      <c r="M34" s="11" t="str">
        <f t="shared" si="3"/>
        <v/>
      </c>
      <c r="N34" s="11" t="str">
        <f t="shared" si="4"/>
        <v/>
      </c>
      <c r="O34" s="11" t="str">
        <f t="shared" si="5"/>
        <v/>
      </c>
    </row>
    <row r="35" spans="3:15" ht="30" customHeight="1" x14ac:dyDescent="0.2">
      <c r="C35" s="48"/>
      <c r="D35" s="48"/>
      <c r="E35" s="51"/>
      <c r="F35" s="30"/>
      <c r="G35" s="35"/>
      <c r="H35" s="34"/>
      <c r="I35" s="57"/>
      <c r="J35" s="35"/>
      <c r="K35" s="54" t="str">
        <f t="shared" ca="1" si="6"/>
        <v/>
      </c>
      <c r="L35" s="11" t="str">
        <f t="shared" si="2"/>
        <v/>
      </c>
      <c r="M35" s="11" t="str">
        <f t="shared" si="3"/>
        <v/>
      </c>
      <c r="N35" s="11" t="str">
        <f t="shared" si="4"/>
        <v/>
      </c>
      <c r="O35" s="11" t="str">
        <f t="shared" si="5"/>
        <v/>
      </c>
    </row>
    <row r="36" spans="3:15" ht="30" customHeight="1" x14ac:dyDescent="0.2">
      <c r="C36" s="48"/>
      <c r="D36" s="48"/>
      <c r="E36" s="51"/>
      <c r="F36" s="30"/>
      <c r="G36" s="35"/>
      <c r="H36" s="34"/>
      <c r="I36" s="57"/>
      <c r="J36" s="35"/>
      <c r="K36" s="54" t="str">
        <f t="shared" ca="1" si="6"/>
        <v/>
      </c>
      <c r="L36" s="11" t="str">
        <f t="shared" si="2"/>
        <v/>
      </c>
      <c r="M36" s="11" t="str">
        <f t="shared" si="3"/>
        <v/>
      </c>
      <c r="N36" s="11" t="str">
        <f t="shared" si="4"/>
        <v/>
      </c>
      <c r="O36" s="11" t="str">
        <f t="shared" si="5"/>
        <v/>
      </c>
    </row>
    <row r="37" spans="3:15" ht="30" customHeight="1" x14ac:dyDescent="0.2">
      <c r="C37" s="48"/>
      <c r="D37" s="48"/>
      <c r="E37" s="51"/>
      <c r="F37" s="30"/>
      <c r="G37" s="35"/>
      <c r="H37" s="34"/>
      <c r="I37" s="57"/>
      <c r="J37" s="35"/>
      <c r="K37" s="54" t="str">
        <f t="shared" ca="1" si="6"/>
        <v/>
      </c>
      <c r="L37" s="11" t="str">
        <f t="shared" si="2"/>
        <v/>
      </c>
      <c r="M37" s="11" t="str">
        <f t="shared" si="3"/>
        <v/>
      </c>
      <c r="N37" s="11" t="str">
        <f t="shared" si="4"/>
        <v/>
      </c>
      <c r="O37" s="11" t="str">
        <f t="shared" si="5"/>
        <v/>
      </c>
    </row>
    <row r="38" spans="3:15" ht="30" customHeight="1" x14ac:dyDescent="0.2">
      <c r="C38" s="48"/>
      <c r="D38" s="48"/>
      <c r="E38" s="51" t="str">
        <f>IFERROR(VLOOKUP(D38,Smart!$C$5:$E$105,3,0),"")</f>
        <v/>
      </c>
      <c r="F38" s="30"/>
      <c r="G38" s="35"/>
      <c r="H38" s="34"/>
      <c r="I38" s="57" t="str">
        <f t="shared" si="1"/>
        <v/>
      </c>
      <c r="J38" s="35"/>
      <c r="K38" s="54" t="str">
        <f t="shared" ca="1" si="6"/>
        <v/>
      </c>
      <c r="L38" s="11" t="str">
        <f t="shared" si="2"/>
        <v/>
      </c>
      <c r="M38" s="11" t="str">
        <f t="shared" si="3"/>
        <v/>
      </c>
      <c r="N38" s="11" t="str">
        <f t="shared" si="4"/>
        <v/>
      </c>
      <c r="O38" s="11" t="str">
        <f t="shared" si="5"/>
        <v/>
      </c>
    </row>
    <row r="39" spans="3:15" ht="30" customHeight="1" x14ac:dyDescent="0.2">
      <c r="C39" s="48"/>
      <c r="D39" s="48"/>
      <c r="E39" s="51" t="str">
        <f>IFERROR(VLOOKUP(D39,Smart!$C$5:$E$105,3,0),"")</f>
        <v/>
      </c>
      <c r="F39" s="30"/>
      <c r="G39" s="35"/>
      <c r="H39" s="34"/>
      <c r="I39" s="57" t="str">
        <f t="shared" si="1"/>
        <v/>
      </c>
      <c r="J39" s="35"/>
      <c r="K39" s="54" t="str">
        <f t="shared" ca="1" si="6"/>
        <v/>
      </c>
      <c r="L39" s="11" t="str">
        <f t="shared" si="2"/>
        <v/>
      </c>
      <c r="M39" s="11" t="str">
        <f t="shared" si="3"/>
        <v/>
      </c>
      <c r="N39" s="11" t="str">
        <f t="shared" si="4"/>
        <v/>
      </c>
      <c r="O39" s="11" t="str">
        <f t="shared" si="5"/>
        <v/>
      </c>
    </row>
    <row r="40" spans="3:15" ht="30" customHeight="1" x14ac:dyDescent="0.2">
      <c r="C40" s="48"/>
      <c r="D40" s="48"/>
      <c r="E40" s="51" t="str">
        <f>IFERROR(VLOOKUP(D40,Smart!$C$5:$E$105,3,0),"")</f>
        <v/>
      </c>
      <c r="F40" s="30"/>
      <c r="G40" s="35"/>
      <c r="H40" s="34"/>
      <c r="I40" s="57" t="str">
        <f t="shared" si="1"/>
        <v/>
      </c>
      <c r="J40" s="35"/>
      <c r="K40" s="54" t="str">
        <f t="shared" ca="1" si="6"/>
        <v/>
      </c>
      <c r="L40" s="11" t="str">
        <f t="shared" si="2"/>
        <v/>
      </c>
      <c r="M40" s="11" t="str">
        <f t="shared" si="3"/>
        <v/>
      </c>
      <c r="N40" s="11" t="str">
        <f t="shared" si="4"/>
        <v/>
      </c>
      <c r="O40" s="11" t="str">
        <f t="shared" si="5"/>
        <v/>
      </c>
    </row>
    <row r="41" spans="3:15" ht="30" customHeight="1" x14ac:dyDescent="0.2">
      <c r="C41" s="48"/>
      <c r="D41" s="48"/>
      <c r="E41" s="51" t="str">
        <f>IFERROR(VLOOKUP(D41,Smart!$C$5:$E$105,3,0),"")</f>
        <v/>
      </c>
      <c r="F41" s="30"/>
      <c r="G41" s="35"/>
      <c r="H41" s="34"/>
      <c r="I41" s="57" t="str">
        <f t="shared" si="1"/>
        <v/>
      </c>
      <c r="J41" s="35"/>
      <c r="K41" s="54" t="str">
        <f t="shared" ca="1" si="6"/>
        <v/>
      </c>
      <c r="L41" s="11" t="str">
        <f t="shared" si="2"/>
        <v/>
      </c>
      <c r="M41" s="11" t="str">
        <f t="shared" si="3"/>
        <v/>
      </c>
      <c r="N41" s="11" t="str">
        <f t="shared" si="4"/>
        <v/>
      </c>
      <c r="O41" s="11" t="str">
        <f t="shared" si="5"/>
        <v/>
      </c>
    </row>
    <row r="42" spans="3:15" ht="30" customHeight="1" x14ac:dyDescent="0.2">
      <c r="C42" s="48"/>
      <c r="D42" s="48"/>
      <c r="E42" s="51" t="str">
        <f>IFERROR(VLOOKUP(D42,Smart!$C$5:$E$105,3,0),"")</f>
        <v/>
      </c>
      <c r="F42" s="30"/>
      <c r="G42" s="35"/>
      <c r="H42" s="34"/>
      <c r="I42" s="57" t="str">
        <f t="shared" si="1"/>
        <v/>
      </c>
      <c r="J42" s="35"/>
      <c r="K42" s="54" t="str">
        <f t="shared" ca="1" si="6"/>
        <v/>
      </c>
      <c r="L42" s="11" t="str">
        <f t="shared" si="2"/>
        <v/>
      </c>
      <c r="M42" s="11" t="str">
        <f t="shared" si="3"/>
        <v/>
      </c>
      <c r="N42" s="11" t="str">
        <f t="shared" si="4"/>
        <v/>
      </c>
      <c r="O42" s="11" t="str">
        <f t="shared" si="5"/>
        <v/>
      </c>
    </row>
    <row r="43" spans="3:15" ht="30" customHeight="1" x14ac:dyDescent="0.2">
      <c r="C43" s="48"/>
      <c r="D43" s="48"/>
      <c r="E43" s="51" t="str">
        <f>IFERROR(VLOOKUP(D43,Smart!$C$5:$E$105,3,0),"")</f>
        <v/>
      </c>
      <c r="F43" s="30"/>
      <c r="G43" s="35"/>
      <c r="H43" s="34"/>
      <c r="I43" s="57" t="str">
        <f t="shared" si="1"/>
        <v/>
      </c>
      <c r="J43" s="35"/>
      <c r="K43" s="54" t="str">
        <f t="shared" ca="1" si="6"/>
        <v/>
      </c>
      <c r="L43" s="11" t="str">
        <f t="shared" si="2"/>
        <v/>
      </c>
      <c r="M43" s="11" t="str">
        <f t="shared" si="3"/>
        <v/>
      </c>
      <c r="N43" s="11" t="str">
        <f t="shared" si="4"/>
        <v/>
      </c>
      <c r="O43" s="11" t="str">
        <f t="shared" si="5"/>
        <v/>
      </c>
    </row>
    <row r="44" spans="3:15" ht="30" customHeight="1" x14ac:dyDescent="0.2">
      <c r="C44" s="48"/>
      <c r="D44" s="48"/>
      <c r="E44" s="51" t="str">
        <f>IFERROR(VLOOKUP(D44,Smart!$C$5:$E$105,3,0),"")</f>
        <v/>
      </c>
      <c r="F44" s="30"/>
      <c r="G44" s="35"/>
      <c r="H44" s="34"/>
      <c r="I44" s="57" t="str">
        <f t="shared" si="1"/>
        <v/>
      </c>
      <c r="J44" s="35"/>
      <c r="K44" s="54" t="str">
        <f t="shared" ca="1" si="6"/>
        <v/>
      </c>
      <c r="L44" s="11" t="str">
        <f t="shared" si="2"/>
        <v/>
      </c>
      <c r="M44" s="11" t="str">
        <f t="shared" si="3"/>
        <v/>
      </c>
      <c r="N44" s="11" t="str">
        <f t="shared" si="4"/>
        <v/>
      </c>
      <c r="O44" s="11" t="str">
        <f t="shared" si="5"/>
        <v/>
      </c>
    </row>
    <row r="45" spans="3:15" ht="30" customHeight="1" x14ac:dyDescent="0.2">
      <c r="C45" s="48"/>
      <c r="D45" s="48"/>
      <c r="E45" s="51" t="str">
        <f>IFERROR(VLOOKUP(D45,Smart!$C$5:$E$105,3,0),"")</f>
        <v/>
      </c>
      <c r="F45" s="30"/>
      <c r="G45" s="35"/>
      <c r="H45" s="34"/>
      <c r="I45" s="57" t="str">
        <f t="shared" si="1"/>
        <v/>
      </c>
      <c r="J45" s="35"/>
      <c r="K45" s="54" t="str">
        <f t="shared" ca="1" si="6"/>
        <v/>
      </c>
      <c r="L45" s="11" t="str">
        <f t="shared" si="2"/>
        <v/>
      </c>
      <c r="M45" s="11" t="str">
        <f t="shared" si="3"/>
        <v/>
      </c>
      <c r="N45" s="11" t="str">
        <f t="shared" si="4"/>
        <v/>
      </c>
      <c r="O45" s="11" t="str">
        <f t="shared" si="5"/>
        <v/>
      </c>
    </row>
    <row r="46" spans="3:15" ht="30" customHeight="1" x14ac:dyDescent="0.2">
      <c r="C46" s="48"/>
      <c r="D46" s="48"/>
      <c r="E46" s="51" t="str">
        <f>IFERROR(VLOOKUP(D46,Smart!$C$5:$E$105,3,0),"")</f>
        <v/>
      </c>
      <c r="F46" s="30"/>
      <c r="G46" s="35"/>
      <c r="H46" s="34"/>
      <c r="I46" s="57" t="str">
        <f t="shared" si="1"/>
        <v/>
      </c>
      <c r="J46" s="35"/>
      <c r="K46" s="54" t="str">
        <f t="shared" ca="1" si="6"/>
        <v/>
      </c>
      <c r="L46" s="11" t="str">
        <f t="shared" si="2"/>
        <v/>
      </c>
      <c r="M46" s="11" t="str">
        <f t="shared" si="3"/>
        <v/>
      </c>
      <c r="N46" s="11" t="str">
        <f t="shared" si="4"/>
        <v/>
      </c>
      <c r="O46" s="11" t="str">
        <f t="shared" si="5"/>
        <v/>
      </c>
    </row>
    <row r="47" spans="3:15" ht="30" customHeight="1" x14ac:dyDescent="0.2">
      <c r="C47" s="48"/>
      <c r="D47" s="48"/>
      <c r="E47" s="51" t="str">
        <f>IFERROR(VLOOKUP(D47,Smart!$C$5:$E$105,3,0),"")</f>
        <v/>
      </c>
      <c r="F47" s="30"/>
      <c r="G47" s="35"/>
      <c r="H47" s="34"/>
      <c r="I47" s="57" t="str">
        <f t="shared" si="1"/>
        <v/>
      </c>
      <c r="J47" s="35"/>
      <c r="K47" s="54" t="str">
        <f t="shared" ca="1" si="6"/>
        <v/>
      </c>
      <c r="L47" s="11" t="str">
        <f t="shared" si="2"/>
        <v/>
      </c>
      <c r="M47" s="11" t="str">
        <f t="shared" si="3"/>
        <v/>
      </c>
      <c r="N47" s="11" t="str">
        <f t="shared" si="4"/>
        <v/>
      </c>
      <c r="O47" s="11" t="str">
        <f t="shared" si="5"/>
        <v/>
      </c>
    </row>
    <row r="48" spans="3:15" ht="30" customHeight="1" x14ac:dyDescent="0.2">
      <c r="C48" s="48"/>
      <c r="D48" s="48"/>
      <c r="E48" s="51" t="str">
        <f>IFERROR(VLOOKUP(D48,Smart!$C$5:$E$105,3,0),"")</f>
        <v/>
      </c>
      <c r="F48" s="30"/>
      <c r="G48" s="35"/>
      <c r="H48" s="34"/>
      <c r="I48" s="57" t="str">
        <f t="shared" si="1"/>
        <v/>
      </c>
      <c r="J48" s="35"/>
      <c r="K48" s="54" t="str">
        <f t="shared" ca="1" si="6"/>
        <v/>
      </c>
      <c r="L48" s="11" t="str">
        <f t="shared" si="2"/>
        <v/>
      </c>
      <c r="M48" s="11" t="str">
        <f t="shared" si="3"/>
        <v/>
      </c>
      <c r="N48" s="11" t="str">
        <f t="shared" si="4"/>
        <v/>
      </c>
      <c r="O48" s="11" t="str">
        <f t="shared" si="5"/>
        <v/>
      </c>
    </row>
    <row r="49" spans="3:15" ht="30" customHeight="1" x14ac:dyDescent="0.2">
      <c r="C49" s="48"/>
      <c r="D49" s="48"/>
      <c r="E49" s="51" t="str">
        <f>IFERROR(VLOOKUP(D49,Smart!$C$5:$E$105,3,0),"")</f>
        <v/>
      </c>
      <c r="F49" s="30"/>
      <c r="G49" s="35"/>
      <c r="H49" s="34"/>
      <c r="I49" s="57" t="str">
        <f t="shared" si="1"/>
        <v/>
      </c>
      <c r="J49" s="35"/>
      <c r="K49" s="54" t="str">
        <f t="shared" ca="1" si="6"/>
        <v/>
      </c>
      <c r="L49" s="11" t="str">
        <f t="shared" si="2"/>
        <v/>
      </c>
      <c r="M49" s="11" t="str">
        <f t="shared" si="3"/>
        <v/>
      </c>
      <c r="N49" s="11" t="str">
        <f t="shared" si="4"/>
        <v/>
      </c>
      <c r="O49" s="11" t="str">
        <f t="shared" si="5"/>
        <v/>
      </c>
    </row>
    <row r="50" spans="3:15" ht="30" customHeight="1" x14ac:dyDescent="0.2">
      <c r="C50" s="48"/>
      <c r="D50" s="48"/>
      <c r="E50" s="51" t="str">
        <f>IFERROR(VLOOKUP(D50,Smart!$C$5:$E$105,3,0),"")</f>
        <v/>
      </c>
      <c r="F50" s="30"/>
      <c r="G50" s="35"/>
      <c r="H50" s="34"/>
      <c r="I50" s="57" t="str">
        <f t="shared" si="1"/>
        <v/>
      </c>
      <c r="J50" s="35"/>
      <c r="K50" s="54" t="str">
        <f t="shared" ca="1" si="6"/>
        <v/>
      </c>
      <c r="L50" s="11" t="str">
        <f t="shared" si="2"/>
        <v/>
      </c>
      <c r="M50" s="11" t="str">
        <f t="shared" si="3"/>
        <v/>
      </c>
      <c r="N50" s="11" t="str">
        <f t="shared" si="4"/>
        <v/>
      </c>
      <c r="O50" s="11" t="str">
        <f t="shared" si="5"/>
        <v/>
      </c>
    </row>
    <row r="51" spans="3:15" ht="30" customHeight="1" x14ac:dyDescent="0.2">
      <c r="C51" s="48"/>
      <c r="D51" s="48"/>
      <c r="E51" s="51" t="str">
        <f>IFERROR(VLOOKUP(D51,Smart!$C$5:$E$105,3,0),"")</f>
        <v/>
      </c>
      <c r="F51" s="30"/>
      <c r="G51" s="35"/>
      <c r="H51" s="34"/>
      <c r="I51" s="57" t="str">
        <f t="shared" si="1"/>
        <v/>
      </c>
      <c r="J51" s="35"/>
      <c r="K51" s="54" t="str">
        <f t="shared" ca="1" si="6"/>
        <v/>
      </c>
      <c r="L51" s="11" t="str">
        <f t="shared" si="2"/>
        <v/>
      </c>
      <c r="M51" s="11" t="str">
        <f t="shared" si="3"/>
        <v/>
      </c>
      <c r="N51" s="11" t="str">
        <f t="shared" si="4"/>
        <v/>
      </c>
      <c r="O51" s="11" t="str">
        <f t="shared" si="5"/>
        <v/>
      </c>
    </row>
    <row r="52" spans="3:15" ht="30" customHeight="1" x14ac:dyDescent="0.2">
      <c r="C52" s="48"/>
      <c r="D52" s="48"/>
      <c r="E52" s="51" t="str">
        <f>IFERROR(VLOOKUP(D52,Smart!$C$5:$E$105,3,0),"")</f>
        <v/>
      </c>
      <c r="F52" s="30"/>
      <c r="G52" s="35"/>
      <c r="H52" s="34"/>
      <c r="I52" s="57" t="str">
        <f t="shared" si="1"/>
        <v/>
      </c>
      <c r="J52" s="35"/>
      <c r="K52" s="54" t="str">
        <f t="shared" ca="1" si="6"/>
        <v/>
      </c>
      <c r="L52" s="11" t="str">
        <f t="shared" si="2"/>
        <v/>
      </c>
      <c r="M52" s="11" t="str">
        <f t="shared" si="3"/>
        <v/>
      </c>
      <c r="N52" s="11" t="str">
        <f t="shared" si="4"/>
        <v/>
      </c>
      <c r="O52" s="11" t="str">
        <f t="shared" si="5"/>
        <v/>
      </c>
    </row>
    <row r="53" spans="3:15" ht="30" customHeight="1" x14ac:dyDescent="0.2">
      <c r="C53" s="48"/>
      <c r="D53" s="48"/>
      <c r="E53" s="51" t="str">
        <f>IFERROR(VLOOKUP(D53,Smart!$C$5:$E$105,3,0),"")</f>
        <v/>
      </c>
      <c r="F53" s="30"/>
      <c r="G53" s="35"/>
      <c r="H53" s="34"/>
      <c r="I53" s="57" t="str">
        <f t="shared" si="1"/>
        <v/>
      </c>
      <c r="J53" s="35"/>
      <c r="K53" s="54" t="str">
        <f t="shared" ca="1" si="6"/>
        <v/>
      </c>
      <c r="L53" s="11" t="str">
        <f t="shared" si="2"/>
        <v/>
      </c>
      <c r="M53" s="11" t="str">
        <f t="shared" si="3"/>
        <v/>
      </c>
      <c r="N53" s="11" t="str">
        <f t="shared" si="4"/>
        <v/>
      </c>
      <c r="O53" s="11" t="str">
        <f t="shared" si="5"/>
        <v/>
      </c>
    </row>
    <row r="54" spans="3:15" ht="30" customHeight="1" x14ac:dyDescent="0.2">
      <c r="C54" s="48"/>
      <c r="D54" s="48"/>
      <c r="E54" s="51" t="str">
        <f>IFERROR(VLOOKUP(D54,Smart!$C$5:$E$105,3,0),"")</f>
        <v/>
      </c>
      <c r="F54" s="30"/>
      <c r="G54" s="35"/>
      <c r="H54" s="34"/>
      <c r="I54" s="57" t="str">
        <f t="shared" si="1"/>
        <v/>
      </c>
      <c r="J54" s="35"/>
      <c r="K54" s="54" t="str">
        <f t="shared" ca="1" si="6"/>
        <v/>
      </c>
      <c r="L54" s="11" t="str">
        <f t="shared" si="2"/>
        <v/>
      </c>
      <c r="M54" s="11" t="str">
        <f t="shared" si="3"/>
        <v/>
      </c>
      <c r="N54" s="11" t="str">
        <f t="shared" si="4"/>
        <v/>
      </c>
      <c r="O54" s="11" t="str">
        <f t="shared" si="5"/>
        <v/>
      </c>
    </row>
    <row r="55" spans="3:15" ht="30" customHeight="1" x14ac:dyDescent="0.2">
      <c r="C55" s="48"/>
      <c r="D55" s="48"/>
      <c r="E55" s="51" t="str">
        <f>IFERROR(VLOOKUP(D55,Smart!$C$5:$E$105,3,0),"")</f>
        <v/>
      </c>
      <c r="F55" s="30"/>
      <c r="G55" s="35"/>
      <c r="H55" s="34"/>
      <c r="I55" s="57" t="str">
        <f t="shared" si="1"/>
        <v/>
      </c>
      <c r="J55" s="35"/>
      <c r="K55" s="54" t="str">
        <f t="shared" ca="1" si="6"/>
        <v/>
      </c>
      <c r="L55" s="11" t="str">
        <f t="shared" si="2"/>
        <v/>
      </c>
      <c r="M55" s="11" t="str">
        <f t="shared" si="3"/>
        <v/>
      </c>
      <c r="N55" s="11" t="str">
        <f t="shared" si="4"/>
        <v/>
      </c>
      <c r="O55" s="11" t="str">
        <f t="shared" si="5"/>
        <v/>
      </c>
    </row>
    <row r="56" spans="3:15" ht="30" customHeight="1" x14ac:dyDescent="0.2">
      <c r="C56" s="48"/>
      <c r="D56" s="48"/>
      <c r="E56" s="51" t="str">
        <f>IFERROR(VLOOKUP(D56,Smart!$C$5:$E$105,3,0),"")</f>
        <v/>
      </c>
      <c r="F56" s="30"/>
      <c r="G56" s="35"/>
      <c r="H56" s="34"/>
      <c r="I56" s="57" t="str">
        <f t="shared" si="1"/>
        <v/>
      </c>
      <c r="J56" s="35"/>
      <c r="K56" s="54" t="str">
        <f t="shared" ca="1" si="6"/>
        <v/>
      </c>
      <c r="L56" s="11" t="str">
        <f t="shared" si="2"/>
        <v/>
      </c>
      <c r="M56" s="11" t="str">
        <f t="shared" si="3"/>
        <v/>
      </c>
      <c r="N56" s="11" t="str">
        <f t="shared" si="4"/>
        <v/>
      </c>
      <c r="O56" s="11" t="str">
        <f t="shared" si="5"/>
        <v/>
      </c>
    </row>
    <row r="57" spans="3:15" ht="30" customHeight="1" x14ac:dyDescent="0.2">
      <c r="C57" s="48"/>
      <c r="D57" s="48"/>
      <c r="E57" s="51" t="str">
        <f>IFERROR(VLOOKUP(D57,Smart!$C$5:$E$105,3,0),"")</f>
        <v/>
      </c>
      <c r="F57" s="30"/>
      <c r="G57" s="35"/>
      <c r="H57" s="34"/>
      <c r="I57" s="57" t="str">
        <f t="shared" si="1"/>
        <v/>
      </c>
      <c r="J57" s="35"/>
      <c r="K57" s="54" t="str">
        <f t="shared" ca="1" si="6"/>
        <v/>
      </c>
      <c r="L57" s="11" t="str">
        <f t="shared" si="2"/>
        <v/>
      </c>
      <c r="M57" s="11" t="str">
        <f t="shared" si="3"/>
        <v/>
      </c>
      <c r="N57" s="11" t="str">
        <f t="shared" si="4"/>
        <v/>
      </c>
      <c r="O57" s="11" t="str">
        <f t="shared" si="5"/>
        <v/>
      </c>
    </row>
    <row r="58" spans="3:15" ht="30" customHeight="1" x14ac:dyDescent="0.2">
      <c r="C58" s="48"/>
      <c r="D58" s="48"/>
      <c r="E58" s="51" t="str">
        <f>IFERROR(VLOOKUP(D58,Smart!$C$5:$E$105,3,0),"")</f>
        <v/>
      </c>
      <c r="F58" s="30"/>
      <c r="G58" s="35"/>
      <c r="H58" s="34"/>
      <c r="I58" s="57" t="str">
        <f t="shared" si="1"/>
        <v/>
      </c>
      <c r="J58" s="35"/>
      <c r="K58" s="54" t="str">
        <f t="shared" ca="1" si="6"/>
        <v/>
      </c>
      <c r="L58" s="11" t="str">
        <f t="shared" si="2"/>
        <v/>
      </c>
      <c r="M58" s="11" t="str">
        <f t="shared" si="3"/>
        <v/>
      </c>
      <c r="N58" s="11" t="str">
        <f t="shared" si="4"/>
        <v/>
      </c>
      <c r="O58" s="11" t="str">
        <f t="shared" si="5"/>
        <v/>
      </c>
    </row>
    <row r="59" spans="3:15" ht="30" customHeight="1" x14ac:dyDescent="0.2">
      <c r="C59" s="48"/>
      <c r="D59" s="48"/>
      <c r="E59" s="51" t="str">
        <f>IFERROR(VLOOKUP(D59,Smart!$C$5:$E$105,3,0),"")</f>
        <v/>
      </c>
      <c r="F59" s="30"/>
      <c r="G59" s="35"/>
      <c r="H59" s="34"/>
      <c r="I59" s="57" t="str">
        <f t="shared" si="1"/>
        <v/>
      </c>
      <c r="J59" s="35"/>
      <c r="K59" s="54" t="str">
        <f t="shared" ca="1" si="6"/>
        <v/>
      </c>
      <c r="L59" s="11" t="str">
        <f t="shared" si="2"/>
        <v/>
      </c>
      <c r="M59" s="11" t="str">
        <f t="shared" si="3"/>
        <v/>
      </c>
      <c r="N59" s="11" t="str">
        <f t="shared" si="4"/>
        <v/>
      </c>
      <c r="O59" s="11" t="str">
        <f t="shared" si="5"/>
        <v/>
      </c>
    </row>
    <row r="60" spans="3:15" ht="30" customHeight="1" x14ac:dyDescent="0.2">
      <c r="C60" s="48"/>
      <c r="D60" s="48"/>
      <c r="E60" s="51" t="str">
        <f>IFERROR(VLOOKUP(D60,Smart!$C$5:$E$105,3,0),"")</f>
        <v/>
      </c>
      <c r="F60" s="30"/>
      <c r="G60" s="35"/>
      <c r="H60" s="34"/>
      <c r="I60" s="57" t="str">
        <f t="shared" si="1"/>
        <v/>
      </c>
      <c r="J60" s="35"/>
      <c r="K60" s="54" t="str">
        <f t="shared" ca="1" si="6"/>
        <v/>
      </c>
      <c r="L60" s="11" t="str">
        <f t="shared" si="2"/>
        <v/>
      </c>
      <c r="M60" s="11" t="str">
        <f t="shared" si="3"/>
        <v/>
      </c>
      <c r="N60" s="11" t="str">
        <f t="shared" si="4"/>
        <v/>
      </c>
      <c r="O60" s="11" t="str">
        <f t="shared" si="5"/>
        <v/>
      </c>
    </row>
    <row r="61" spans="3:15" ht="30" customHeight="1" x14ac:dyDescent="0.2">
      <c r="C61" s="48"/>
      <c r="D61" s="48"/>
      <c r="E61" s="51" t="str">
        <f>IFERROR(VLOOKUP(D61,Smart!$C$5:$E$105,3,0),"")</f>
        <v/>
      </c>
      <c r="F61" s="30"/>
      <c r="G61" s="35"/>
      <c r="H61" s="34"/>
      <c r="I61" s="57" t="str">
        <f t="shared" si="1"/>
        <v/>
      </c>
      <c r="J61" s="35"/>
      <c r="K61" s="54" t="str">
        <f t="shared" ca="1" si="6"/>
        <v/>
      </c>
      <c r="L61" s="11" t="str">
        <f t="shared" si="2"/>
        <v/>
      </c>
      <c r="M61" s="11" t="str">
        <f t="shared" si="3"/>
        <v/>
      </c>
      <c r="N61" s="11" t="str">
        <f t="shared" si="4"/>
        <v/>
      </c>
      <c r="O61" s="11" t="str">
        <f t="shared" si="5"/>
        <v/>
      </c>
    </row>
    <row r="62" spans="3:15" ht="30" customHeight="1" x14ac:dyDescent="0.2">
      <c r="C62" s="48"/>
      <c r="D62" s="48"/>
      <c r="E62" s="51" t="str">
        <f>IFERROR(VLOOKUP(D62,Smart!$C$5:$E$105,3,0),"")</f>
        <v/>
      </c>
      <c r="F62" s="30"/>
      <c r="G62" s="35"/>
      <c r="H62" s="34"/>
      <c r="I62" s="57" t="str">
        <f t="shared" si="1"/>
        <v/>
      </c>
      <c r="J62" s="35"/>
      <c r="K62" s="54" t="str">
        <f t="shared" ca="1" si="6"/>
        <v/>
      </c>
      <c r="L62" s="11" t="str">
        <f t="shared" si="2"/>
        <v/>
      </c>
      <c r="M62" s="11" t="str">
        <f t="shared" si="3"/>
        <v/>
      </c>
      <c r="N62" s="11" t="str">
        <f t="shared" si="4"/>
        <v/>
      </c>
      <c r="O62" s="11" t="str">
        <f t="shared" si="5"/>
        <v/>
      </c>
    </row>
    <row r="63" spans="3:15" ht="30" customHeight="1" x14ac:dyDescent="0.2">
      <c r="C63" s="48"/>
      <c r="D63" s="48"/>
      <c r="E63" s="51" t="str">
        <f>IFERROR(VLOOKUP(D63,Smart!$C$5:$E$105,3,0),"")</f>
        <v/>
      </c>
      <c r="F63" s="30"/>
      <c r="G63" s="35"/>
      <c r="H63" s="34"/>
      <c r="I63" s="57" t="str">
        <f t="shared" si="1"/>
        <v/>
      </c>
      <c r="J63" s="35"/>
      <c r="K63" s="54" t="str">
        <f t="shared" ca="1" si="6"/>
        <v/>
      </c>
      <c r="L63" s="11" t="str">
        <f t="shared" si="2"/>
        <v/>
      </c>
      <c r="M63" s="11" t="str">
        <f t="shared" si="3"/>
        <v/>
      </c>
      <c r="N63" s="11" t="str">
        <f t="shared" si="4"/>
        <v/>
      </c>
      <c r="O63" s="11" t="str">
        <f t="shared" si="5"/>
        <v/>
      </c>
    </row>
    <row r="64" spans="3:15" ht="30" customHeight="1" x14ac:dyDescent="0.2">
      <c r="C64" s="48"/>
      <c r="D64" s="48"/>
      <c r="E64" s="51" t="str">
        <f>IFERROR(VLOOKUP(D64,Smart!$C$5:$E$105,3,0),"")</f>
        <v/>
      </c>
      <c r="F64" s="30"/>
      <c r="G64" s="35"/>
      <c r="H64" s="34"/>
      <c r="I64" s="57" t="str">
        <f t="shared" si="1"/>
        <v/>
      </c>
      <c r="J64" s="35"/>
      <c r="K64" s="54" t="str">
        <f t="shared" ca="1" si="6"/>
        <v/>
      </c>
      <c r="L64" s="11" t="str">
        <f t="shared" si="2"/>
        <v/>
      </c>
      <c r="M64" s="11" t="str">
        <f t="shared" si="3"/>
        <v/>
      </c>
      <c r="N64" s="11" t="str">
        <f t="shared" si="4"/>
        <v/>
      </c>
      <c r="O64" s="11" t="str">
        <f t="shared" si="5"/>
        <v/>
      </c>
    </row>
    <row r="65" spans="3:15" ht="30" customHeight="1" x14ac:dyDescent="0.2">
      <c r="C65" s="48"/>
      <c r="D65" s="48"/>
      <c r="E65" s="51" t="str">
        <f>IFERROR(VLOOKUP(D65,Smart!$C$5:$E$105,3,0),"")</f>
        <v/>
      </c>
      <c r="F65" s="30"/>
      <c r="G65" s="35"/>
      <c r="H65" s="34"/>
      <c r="I65" s="57" t="str">
        <f t="shared" si="1"/>
        <v/>
      </c>
      <c r="J65" s="35"/>
      <c r="K65" s="54" t="str">
        <f t="shared" ca="1" si="6"/>
        <v/>
      </c>
      <c r="L65" s="11" t="str">
        <f t="shared" si="2"/>
        <v/>
      </c>
      <c r="M65" s="11" t="str">
        <f t="shared" si="3"/>
        <v/>
      </c>
      <c r="N65" s="11" t="str">
        <f t="shared" si="4"/>
        <v/>
      </c>
      <c r="O65" s="11" t="str">
        <f t="shared" si="5"/>
        <v/>
      </c>
    </row>
    <row r="66" spans="3:15" ht="30" customHeight="1" x14ac:dyDescent="0.2">
      <c r="C66" s="48"/>
      <c r="D66" s="48"/>
      <c r="E66" s="51" t="str">
        <f>IFERROR(VLOOKUP(D66,Smart!$C$5:$E$105,3,0),"")</f>
        <v/>
      </c>
      <c r="F66" s="30"/>
      <c r="G66" s="35"/>
      <c r="H66" s="34"/>
      <c r="I66" s="57" t="str">
        <f t="shared" si="1"/>
        <v/>
      </c>
      <c r="J66" s="35"/>
      <c r="K66" s="54" t="str">
        <f t="shared" ca="1" si="6"/>
        <v/>
      </c>
      <c r="L66" s="11" t="str">
        <f t="shared" si="2"/>
        <v/>
      </c>
      <c r="M66" s="11" t="str">
        <f t="shared" si="3"/>
        <v/>
      </c>
      <c r="N66" s="11" t="str">
        <f t="shared" si="4"/>
        <v/>
      </c>
      <c r="O66" s="11" t="str">
        <f t="shared" si="5"/>
        <v/>
      </c>
    </row>
    <row r="67" spans="3:15" ht="30" customHeight="1" x14ac:dyDescent="0.2">
      <c r="C67" s="48"/>
      <c r="D67" s="48"/>
      <c r="E67" s="51" t="str">
        <f>IFERROR(VLOOKUP(D67,Smart!$C$5:$E$105,3,0),"")</f>
        <v/>
      </c>
      <c r="F67" s="30"/>
      <c r="G67" s="35"/>
      <c r="H67" s="34"/>
      <c r="I67" s="57" t="str">
        <f t="shared" si="1"/>
        <v/>
      </c>
      <c r="J67" s="35"/>
      <c r="K67" s="54" t="str">
        <f t="shared" ca="1" si="6"/>
        <v/>
      </c>
      <c r="L67" s="11" t="str">
        <f t="shared" si="2"/>
        <v/>
      </c>
      <c r="M67" s="11" t="str">
        <f t="shared" si="3"/>
        <v/>
      </c>
      <c r="N67" s="11" t="str">
        <f t="shared" si="4"/>
        <v/>
      </c>
      <c r="O67" s="11" t="str">
        <f t="shared" si="5"/>
        <v/>
      </c>
    </row>
    <row r="68" spans="3:15" ht="30" customHeight="1" x14ac:dyDescent="0.2">
      <c r="C68" s="48"/>
      <c r="D68" s="48"/>
      <c r="E68" s="51" t="str">
        <f>IFERROR(VLOOKUP(D68,Smart!$C$5:$E$105,3,0),"")</f>
        <v/>
      </c>
      <c r="F68" s="30"/>
      <c r="G68" s="35"/>
      <c r="H68" s="34"/>
      <c r="I68" s="57" t="str">
        <f t="shared" si="1"/>
        <v/>
      </c>
      <c r="J68" s="35"/>
      <c r="K68" s="54" t="str">
        <f t="shared" ca="1" si="6"/>
        <v/>
      </c>
      <c r="L68" s="11" t="str">
        <f t="shared" si="2"/>
        <v/>
      </c>
      <c r="M68" s="11" t="str">
        <f t="shared" si="3"/>
        <v/>
      </c>
      <c r="N68" s="11" t="str">
        <f t="shared" si="4"/>
        <v/>
      </c>
      <c r="O68" s="11" t="str">
        <f t="shared" si="5"/>
        <v/>
      </c>
    </row>
    <row r="69" spans="3:15" ht="30" customHeight="1" x14ac:dyDescent="0.2">
      <c r="C69" s="48"/>
      <c r="D69" s="48"/>
      <c r="E69" s="51" t="str">
        <f>IFERROR(VLOOKUP(D69,Smart!$C$5:$E$105,3,0),"")</f>
        <v/>
      </c>
      <c r="F69" s="30"/>
      <c r="G69" s="35"/>
      <c r="H69" s="34"/>
      <c r="I69" s="57" t="str">
        <f t="shared" si="1"/>
        <v/>
      </c>
      <c r="J69" s="35"/>
      <c r="K69" s="54" t="str">
        <f t="shared" ca="1" si="6"/>
        <v/>
      </c>
      <c r="L69" s="11" t="str">
        <f t="shared" si="2"/>
        <v/>
      </c>
      <c r="M69" s="11" t="str">
        <f t="shared" si="3"/>
        <v/>
      </c>
      <c r="N69" s="11" t="str">
        <f t="shared" si="4"/>
        <v/>
      </c>
      <c r="O69" s="11" t="str">
        <f t="shared" si="5"/>
        <v/>
      </c>
    </row>
    <row r="70" spans="3:15" ht="30" customHeight="1" x14ac:dyDescent="0.2">
      <c r="C70" s="48"/>
      <c r="D70" s="48"/>
      <c r="E70" s="51" t="str">
        <f>IFERROR(VLOOKUP(D70,Smart!$C$5:$E$105,3,0),"")</f>
        <v/>
      </c>
      <c r="F70" s="30"/>
      <c r="G70" s="35"/>
      <c r="H70" s="34"/>
      <c r="I70" s="57" t="str">
        <f t="shared" si="1"/>
        <v/>
      </c>
      <c r="J70" s="35"/>
      <c r="K70" s="54" t="str">
        <f t="shared" ca="1" si="6"/>
        <v/>
      </c>
      <c r="L70" s="11" t="str">
        <f t="shared" si="2"/>
        <v/>
      </c>
      <c r="M70" s="11" t="str">
        <f t="shared" si="3"/>
        <v/>
      </c>
      <c r="N70" s="11" t="str">
        <f t="shared" si="4"/>
        <v/>
      </c>
      <c r="O70" s="11" t="str">
        <f t="shared" si="5"/>
        <v/>
      </c>
    </row>
    <row r="71" spans="3:15" ht="30" customHeight="1" x14ac:dyDescent="0.2">
      <c r="C71" s="48"/>
      <c r="D71" s="48"/>
      <c r="E71" s="51" t="str">
        <f>IFERROR(VLOOKUP(D71,Smart!$C$5:$E$105,3,0),"")</f>
        <v/>
      </c>
      <c r="F71" s="30"/>
      <c r="G71" s="35"/>
      <c r="H71" s="34"/>
      <c r="I71" s="57" t="str">
        <f t="shared" ref="I71:I134" si="7">IF(OR(G71="",H71=""),"",G71+H71)</f>
        <v/>
      </c>
      <c r="J71" s="35"/>
      <c r="K71" s="54" t="str">
        <f t="shared" ca="1" si="6"/>
        <v/>
      </c>
      <c r="L71" s="11" t="str">
        <f t="shared" ref="L71:L105" si="8">IF(G71="","",MONTH(G71))</f>
        <v/>
      </c>
      <c r="M71" s="11" t="str">
        <f t="shared" ref="M71:M105" si="9">IF(G71="","",MONTH(I71))</f>
        <v/>
      </c>
      <c r="N71" s="11" t="str">
        <f t="shared" ref="N71:N105" si="10">IF(J71="","",MONTH(J71))</f>
        <v/>
      </c>
      <c r="O71" s="11" t="str">
        <f t="shared" ref="O71:O105" si="11">IF(D71="","",IF(G71="",0,1))</f>
        <v/>
      </c>
    </row>
    <row r="72" spans="3:15" ht="30" customHeight="1" x14ac:dyDescent="0.2">
      <c r="C72" s="48"/>
      <c r="D72" s="48"/>
      <c r="E72" s="51" t="str">
        <f>IFERROR(VLOOKUP(D72,Smart!$C$5:$E$105,3,0),"")</f>
        <v/>
      </c>
      <c r="F72" s="30"/>
      <c r="G72" s="35"/>
      <c r="H72" s="34"/>
      <c r="I72" s="57" t="str">
        <f t="shared" si="7"/>
        <v/>
      </c>
      <c r="J72" s="35"/>
      <c r="K72" s="54" t="str">
        <f t="shared" ca="1" si="6"/>
        <v/>
      </c>
      <c r="L72" s="11" t="str">
        <f t="shared" si="8"/>
        <v/>
      </c>
      <c r="M72" s="11" t="str">
        <f t="shared" si="9"/>
        <v/>
      </c>
      <c r="N72" s="11" t="str">
        <f t="shared" si="10"/>
        <v/>
      </c>
      <c r="O72" s="11" t="str">
        <f t="shared" si="11"/>
        <v/>
      </c>
    </row>
    <row r="73" spans="3:15" ht="30" customHeight="1" x14ac:dyDescent="0.2">
      <c r="C73" s="48"/>
      <c r="D73" s="48"/>
      <c r="E73" s="51" t="str">
        <f>IFERROR(VLOOKUP(D73,Smart!$C$5:$E$105,3,0),"")</f>
        <v/>
      </c>
      <c r="F73" s="30"/>
      <c r="G73" s="35"/>
      <c r="H73" s="34"/>
      <c r="I73" s="57" t="str">
        <f t="shared" si="7"/>
        <v/>
      </c>
      <c r="J73" s="35"/>
      <c r="K73" s="54" t="str">
        <f t="shared" ca="1" si="6"/>
        <v/>
      </c>
      <c r="L73" s="11" t="str">
        <f t="shared" si="8"/>
        <v/>
      </c>
      <c r="M73" s="11" t="str">
        <f t="shared" si="9"/>
        <v/>
      </c>
      <c r="N73" s="11" t="str">
        <f t="shared" si="10"/>
        <v/>
      </c>
      <c r="O73" s="11" t="str">
        <f t="shared" si="11"/>
        <v/>
      </c>
    </row>
    <row r="74" spans="3:15" ht="30" customHeight="1" x14ac:dyDescent="0.2">
      <c r="C74" s="48"/>
      <c r="D74" s="48"/>
      <c r="E74" s="51" t="str">
        <f>IFERROR(VLOOKUP(D74,Smart!$C$5:$E$105,3,0),"")</f>
        <v/>
      </c>
      <c r="F74" s="30"/>
      <c r="G74" s="35"/>
      <c r="H74" s="34"/>
      <c r="I74" s="57" t="str">
        <f t="shared" si="7"/>
        <v/>
      </c>
      <c r="J74" s="35"/>
      <c r="K74" s="54" t="str">
        <f t="shared" ca="1" si="6"/>
        <v/>
      </c>
      <c r="L74" s="11" t="str">
        <f t="shared" si="8"/>
        <v/>
      </c>
      <c r="M74" s="11" t="str">
        <f t="shared" si="9"/>
        <v/>
      </c>
      <c r="N74" s="11" t="str">
        <f t="shared" si="10"/>
        <v/>
      </c>
      <c r="O74" s="11" t="str">
        <f t="shared" si="11"/>
        <v/>
      </c>
    </row>
    <row r="75" spans="3:15" ht="30" customHeight="1" x14ac:dyDescent="0.2">
      <c r="C75" s="48"/>
      <c r="D75" s="48"/>
      <c r="E75" s="51" t="str">
        <f>IFERROR(VLOOKUP(D75,Smart!$C$5:$E$105,3,0),"")</f>
        <v/>
      </c>
      <c r="F75" s="30"/>
      <c r="G75" s="35"/>
      <c r="H75" s="34"/>
      <c r="I75" s="57" t="str">
        <f t="shared" si="7"/>
        <v/>
      </c>
      <c r="J75" s="35"/>
      <c r="K75" s="54" t="str">
        <f t="shared" ca="1" si="6"/>
        <v/>
      </c>
      <c r="L75" s="11" t="str">
        <f t="shared" si="8"/>
        <v/>
      </c>
      <c r="M75" s="11" t="str">
        <f t="shared" si="9"/>
        <v/>
      </c>
      <c r="N75" s="11" t="str">
        <f t="shared" si="10"/>
        <v/>
      </c>
      <c r="O75" s="11" t="str">
        <f t="shared" si="11"/>
        <v/>
      </c>
    </row>
    <row r="76" spans="3:15" ht="30" customHeight="1" x14ac:dyDescent="0.2">
      <c r="C76" s="48"/>
      <c r="D76" s="48"/>
      <c r="E76" s="51" t="str">
        <f>IFERROR(VLOOKUP(D76,Smart!$C$5:$E$105,3,0),"")</f>
        <v/>
      </c>
      <c r="F76" s="30"/>
      <c r="G76" s="35"/>
      <c r="H76" s="34"/>
      <c r="I76" s="57" t="str">
        <f t="shared" si="7"/>
        <v/>
      </c>
      <c r="J76" s="35"/>
      <c r="K76" s="54" t="str">
        <f t="shared" ca="1" si="6"/>
        <v/>
      </c>
      <c r="L76" s="11" t="str">
        <f t="shared" si="8"/>
        <v/>
      </c>
      <c r="M76" s="11" t="str">
        <f t="shared" si="9"/>
        <v/>
      </c>
      <c r="N76" s="11" t="str">
        <f t="shared" si="10"/>
        <v/>
      </c>
      <c r="O76" s="11" t="str">
        <f t="shared" si="11"/>
        <v/>
      </c>
    </row>
    <row r="77" spans="3:15" ht="30" customHeight="1" x14ac:dyDescent="0.2">
      <c r="C77" s="48"/>
      <c r="D77" s="48"/>
      <c r="E77" s="51" t="str">
        <f>IFERROR(VLOOKUP(D77,Smart!$C$5:$E$105,3,0),"")</f>
        <v/>
      </c>
      <c r="F77" s="30"/>
      <c r="G77" s="35"/>
      <c r="H77" s="34"/>
      <c r="I77" s="57" t="str">
        <f t="shared" si="7"/>
        <v/>
      </c>
      <c r="J77" s="35"/>
      <c r="K77" s="54" t="str">
        <f t="shared" ca="1" si="6"/>
        <v/>
      </c>
      <c r="L77" s="11" t="str">
        <f t="shared" si="8"/>
        <v/>
      </c>
      <c r="M77" s="11" t="str">
        <f t="shared" si="9"/>
        <v/>
      </c>
      <c r="N77" s="11" t="str">
        <f t="shared" si="10"/>
        <v/>
      </c>
      <c r="O77" s="11" t="str">
        <f t="shared" si="11"/>
        <v/>
      </c>
    </row>
    <row r="78" spans="3:15" ht="30" customHeight="1" x14ac:dyDescent="0.2">
      <c r="C78" s="48"/>
      <c r="D78" s="48"/>
      <c r="E78" s="51" t="str">
        <f>IFERROR(VLOOKUP(D78,Smart!$C$5:$E$105,3,0),"")</f>
        <v/>
      </c>
      <c r="F78" s="30"/>
      <c r="G78" s="35"/>
      <c r="H78" s="34"/>
      <c r="I78" s="57" t="str">
        <f t="shared" si="7"/>
        <v/>
      </c>
      <c r="J78" s="35"/>
      <c r="K78" s="54" t="str">
        <f t="shared" ca="1" si="6"/>
        <v/>
      </c>
      <c r="L78" s="11" t="str">
        <f t="shared" si="8"/>
        <v/>
      </c>
      <c r="M78" s="11" t="str">
        <f t="shared" si="9"/>
        <v/>
      </c>
      <c r="N78" s="11" t="str">
        <f t="shared" si="10"/>
        <v/>
      </c>
      <c r="O78" s="11" t="str">
        <f t="shared" si="11"/>
        <v/>
      </c>
    </row>
    <row r="79" spans="3:15" ht="30" customHeight="1" x14ac:dyDescent="0.2">
      <c r="C79" s="48"/>
      <c r="D79" s="48"/>
      <c r="E79" s="51" t="str">
        <f>IFERROR(VLOOKUP(D79,Smart!$C$5:$E$105,3,0),"")</f>
        <v/>
      </c>
      <c r="F79" s="30"/>
      <c r="G79" s="35"/>
      <c r="H79" s="34"/>
      <c r="I79" s="57" t="str">
        <f t="shared" si="7"/>
        <v/>
      </c>
      <c r="J79" s="35"/>
      <c r="K79" s="54" t="str">
        <f t="shared" ca="1" si="6"/>
        <v/>
      </c>
      <c r="L79" s="11" t="str">
        <f t="shared" si="8"/>
        <v/>
      </c>
      <c r="M79" s="11" t="str">
        <f t="shared" si="9"/>
        <v/>
      </c>
      <c r="N79" s="11" t="str">
        <f t="shared" si="10"/>
        <v/>
      </c>
      <c r="O79" s="11" t="str">
        <f t="shared" si="11"/>
        <v/>
      </c>
    </row>
    <row r="80" spans="3:15" ht="30" customHeight="1" x14ac:dyDescent="0.2">
      <c r="C80" s="48"/>
      <c r="D80" s="48"/>
      <c r="E80" s="51" t="str">
        <f>IFERROR(VLOOKUP(D80,Smart!$C$5:$E$105,3,0),"")</f>
        <v/>
      </c>
      <c r="F80" s="30"/>
      <c r="G80" s="35"/>
      <c r="H80" s="34"/>
      <c r="I80" s="57" t="str">
        <f t="shared" si="7"/>
        <v/>
      </c>
      <c r="J80" s="35"/>
      <c r="K80" s="54" t="str">
        <f t="shared" ca="1" si="6"/>
        <v/>
      </c>
      <c r="L80" s="11" t="str">
        <f t="shared" si="8"/>
        <v/>
      </c>
      <c r="M80" s="11" t="str">
        <f t="shared" si="9"/>
        <v/>
      </c>
      <c r="N80" s="11" t="str">
        <f t="shared" si="10"/>
        <v/>
      </c>
      <c r="O80" s="11" t="str">
        <f t="shared" si="11"/>
        <v/>
      </c>
    </row>
    <row r="81" spans="3:15" ht="30" customHeight="1" x14ac:dyDescent="0.2">
      <c r="C81" s="48"/>
      <c r="D81" s="48"/>
      <c r="E81" s="51" t="str">
        <f>IFERROR(VLOOKUP(D81,Smart!$C$5:$E$105,3,0),"")</f>
        <v/>
      </c>
      <c r="F81" s="30"/>
      <c r="G81" s="35"/>
      <c r="H81" s="34"/>
      <c r="I81" s="57" t="str">
        <f t="shared" si="7"/>
        <v/>
      </c>
      <c r="J81" s="35"/>
      <c r="K81" s="54" t="str">
        <f t="shared" ref="K81:K144" ca="1" si="12">IF(OR(D81="",G81="",I81=""),"",IF(AND(J81&lt;&gt;"",J81&lt;=I81),"Concluído en el Plazo",IF(AND(J81&lt;&gt;"",J81&gt;I81),"Concluído con Retraso",IF(AND(J81="",I81&gt;=TODAY(),G81&lt;=TODAY()),"En Progreso",IF(AND(J81="",I81&lt;TODAY()),"Retrasado","No iniciado")))))</f>
        <v/>
      </c>
      <c r="L81" s="11" t="str">
        <f t="shared" si="8"/>
        <v/>
      </c>
      <c r="M81" s="11" t="str">
        <f t="shared" si="9"/>
        <v/>
      </c>
      <c r="N81" s="11" t="str">
        <f t="shared" si="10"/>
        <v/>
      </c>
      <c r="O81" s="11" t="str">
        <f t="shared" si="11"/>
        <v/>
      </c>
    </row>
    <row r="82" spans="3:15" ht="30" customHeight="1" x14ac:dyDescent="0.2">
      <c r="C82" s="48"/>
      <c r="D82" s="48"/>
      <c r="E82" s="51" t="str">
        <f>IFERROR(VLOOKUP(D82,Smart!$C$5:$E$105,3,0),"")</f>
        <v/>
      </c>
      <c r="F82" s="30"/>
      <c r="G82" s="35"/>
      <c r="H82" s="34"/>
      <c r="I82" s="57" t="str">
        <f t="shared" si="7"/>
        <v/>
      </c>
      <c r="J82" s="35"/>
      <c r="K82" s="54" t="str">
        <f t="shared" ca="1" si="12"/>
        <v/>
      </c>
      <c r="L82" s="11" t="str">
        <f t="shared" si="8"/>
        <v/>
      </c>
      <c r="M82" s="11" t="str">
        <f t="shared" si="9"/>
        <v/>
      </c>
      <c r="N82" s="11" t="str">
        <f t="shared" si="10"/>
        <v/>
      </c>
      <c r="O82" s="11" t="str">
        <f t="shared" si="11"/>
        <v/>
      </c>
    </row>
    <row r="83" spans="3:15" ht="30" customHeight="1" x14ac:dyDescent="0.2">
      <c r="C83" s="48"/>
      <c r="D83" s="48"/>
      <c r="E83" s="51" t="str">
        <f>IFERROR(VLOOKUP(D83,Smart!$C$5:$E$105,3,0),"")</f>
        <v/>
      </c>
      <c r="F83" s="30"/>
      <c r="G83" s="35"/>
      <c r="H83" s="34"/>
      <c r="I83" s="57" t="str">
        <f t="shared" si="7"/>
        <v/>
      </c>
      <c r="J83" s="35"/>
      <c r="K83" s="54" t="str">
        <f t="shared" ca="1" si="12"/>
        <v/>
      </c>
      <c r="L83" s="11" t="str">
        <f t="shared" si="8"/>
        <v/>
      </c>
      <c r="M83" s="11" t="str">
        <f t="shared" si="9"/>
        <v/>
      </c>
      <c r="N83" s="11" t="str">
        <f t="shared" si="10"/>
        <v/>
      </c>
      <c r="O83" s="11" t="str">
        <f t="shared" si="11"/>
        <v/>
      </c>
    </row>
    <row r="84" spans="3:15" ht="30" customHeight="1" x14ac:dyDescent="0.2">
      <c r="C84" s="48"/>
      <c r="D84" s="48"/>
      <c r="E84" s="51" t="str">
        <f>IFERROR(VLOOKUP(D84,Smart!$C$5:$E$105,3,0),"")</f>
        <v/>
      </c>
      <c r="F84" s="30"/>
      <c r="G84" s="35"/>
      <c r="H84" s="34"/>
      <c r="I84" s="57" t="str">
        <f t="shared" si="7"/>
        <v/>
      </c>
      <c r="J84" s="35"/>
      <c r="K84" s="54" t="str">
        <f t="shared" ca="1" si="12"/>
        <v/>
      </c>
      <c r="L84" s="11" t="str">
        <f t="shared" si="8"/>
        <v/>
      </c>
      <c r="M84" s="11" t="str">
        <f t="shared" si="9"/>
        <v/>
      </c>
      <c r="N84" s="11" t="str">
        <f t="shared" si="10"/>
        <v/>
      </c>
      <c r="O84" s="11" t="str">
        <f t="shared" si="11"/>
        <v/>
      </c>
    </row>
    <row r="85" spans="3:15" ht="30" customHeight="1" x14ac:dyDescent="0.2">
      <c r="C85" s="48"/>
      <c r="D85" s="48"/>
      <c r="E85" s="51" t="str">
        <f>IFERROR(VLOOKUP(D85,Smart!$C$5:$E$105,3,0),"")</f>
        <v/>
      </c>
      <c r="F85" s="30"/>
      <c r="G85" s="35"/>
      <c r="H85" s="34"/>
      <c r="I85" s="57" t="str">
        <f t="shared" si="7"/>
        <v/>
      </c>
      <c r="J85" s="35"/>
      <c r="K85" s="54" t="str">
        <f t="shared" ca="1" si="12"/>
        <v/>
      </c>
      <c r="L85" s="11" t="str">
        <f t="shared" si="8"/>
        <v/>
      </c>
      <c r="M85" s="11" t="str">
        <f t="shared" si="9"/>
        <v/>
      </c>
      <c r="N85" s="11" t="str">
        <f t="shared" si="10"/>
        <v/>
      </c>
      <c r="O85" s="11" t="str">
        <f t="shared" si="11"/>
        <v/>
      </c>
    </row>
    <row r="86" spans="3:15" ht="30" customHeight="1" x14ac:dyDescent="0.2">
      <c r="C86" s="48"/>
      <c r="D86" s="48"/>
      <c r="E86" s="51" t="str">
        <f>IFERROR(VLOOKUP(D86,Smart!$C$5:$E$105,3,0),"")</f>
        <v/>
      </c>
      <c r="F86" s="30"/>
      <c r="G86" s="35"/>
      <c r="H86" s="34"/>
      <c r="I86" s="57" t="str">
        <f t="shared" si="7"/>
        <v/>
      </c>
      <c r="J86" s="35"/>
      <c r="K86" s="54" t="str">
        <f t="shared" ca="1" si="12"/>
        <v/>
      </c>
      <c r="L86" s="11" t="str">
        <f t="shared" si="8"/>
        <v/>
      </c>
      <c r="M86" s="11" t="str">
        <f t="shared" si="9"/>
        <v/>
      </c>
      <c r="N86" s="11" t="str">
        <f t="shared" si="10"/>
        <v/>
      </c>
      <c r="O86" s="11" t="str">
        <f t="shared" si="11"/>
        <v/>
      </c>
    </row>
    <row r="87" spans="3:15" ht="30" customHeight="1" x14ac:dyDescent="0.2">
      <c r="C87" s="48"/>
      <c r="D87" s="48"/>
      <c r="E87" s="51" t="str">
        <f>IFERROR(VLOOKUP(D87,Smart!$C$5:$E$105,3,0),"")</f>
        <v/>
      </c>
      <c r="F87" s="30"/>
      <c r="G87" s="35"/>
      <c r="H87" s="34"/>
      <c r="I87" s="57" t="str">
        <f t="shared" si="7"/>
        <v/>
      </c>
      <c r="J87" s="35"/>
      <c r="K87" s="54" t="str">
        <f t="shared" ca="1" si="12"/>
        <v/>
      </c>
      <c r="L87" s="11" t="str">
        <f t="shared" si="8"/>
        <v/>
      </c>
      <c r="M87" s="11" t="str">
        <f t="shared" si="9"/>
        <v/>
      </c>
      <c r="N87" s="11" t="str">
        <f t="shared" si="10"/>
        <v/>
      </c>
      <c r="O87" s="11" t="str">
        <f t="shared" si="11"/>
        <v/>
      </c>
    </row>
    <row r="88" spans="3:15" ht="30" customHeight="1" x14ac:dyDescent="0.2">
      <c r="C88" s="48"/>
      <c r="D88" s="48"/>
      <c r="E88" s="51" t="str">
        <f>IFERROR(VLOOKUP(D88,Smart!$C$5:$E$105,3,0),"")</f>
        <v/>
      </c>
      <c r="F88" s="30"/>
      <c r="G88" s="35"/>
      <c r="H88" s="34"/>
      <c r="I88" s="57" t="str">
        <f t="shared" si="7"/>
        <v/>
      </c>
      <c r="J88" s="35"/>
      <c r="K88" s="54" t="str">
        <f t="shared" ca="1" si="12"/>
        <v/>
      </c>
      <c r="L88" s="11" t="str">
        <f t="shared" si="8"/>
        <v/>
      </c>
      <c r="M88" s="11" t="str">
        <f t="shared" si="9"/>
        <v/>
      </c>
      <c r="N88" s="11" t="str">
        <f t="shared" si="10"/>
        <v/>
      </c>
      <c r="O88" s="11" t="str">
        <f t="shared" si="11"/>
        <v/>
      </c>
    </row>
    <row r="89" spans="3:15" ht="30" customHeight="1" x14ac:dyDescent="0.2">
      <c r="C89" s="48"/>
      <c r="D89" s="48"/>
      <c r="E89" s="51" t="str">
        <f>IFERROR(VLOOKUP(D89,Smart!$C$5:$E$105,3,0),"")</f>
        <v/>
      </c>
      <c r="F89" s="30"/>
      <c r="G89" s="35"/>
      <c r="H89" s="34"/>
      <c r="I89" s="57" t="str">
        <f t="shared" si="7"/>
        <v/>
      </c>
      <c r="J89" s="35"/>
      <c r="K89" s="54" t="str">
        <f t="shared" ca="1" si="12"/>
        <v/>
      </c>
      <c r="L89" s="11" t="str">
        <f t="shared" si="8"/>
        <v/>
      </c>
      <c r="M89" s="11" t="str">
        <f t="shared" si="9"/>
        <v/>
      </c>
      <c r="N89" s="11" t="str">
        <f t="shared" si="10"/>
        <v/>
      </c>
      <c r="O89" s="11" t="str">
        <f t="shared" si="11"/>
        <v/>
      </c>
    </row>
    <row r="90" spans="3:15" ht="30" customHeight="1" x14ac:dyDescent="0.2">
      <c r="C90" s="48"/>
      <c r="D90" s="48"/>
      <c r="E90" s="51" t="str">
        <f>IFERROR(VLOOKUP(D90,Smart!$C$5:$E$105,3,0),"")</f>
        <v/>
      </c>
      <c r="F90" s="30"/>
      <c r="G90" s="35"/>
      <c r="H90" s="34"/>
      <c r="I90" s="57" t="str">
        <f t="shared" si="7"/>
        <v/>
      </c>
      <c r="J90" s="35"/>
      <c r="K90" s="54" t="str">
        <f t="shared" ca="1" si="12"/>
        <v/>
      </c>
      <c r="L90" s="11" t="str">
        <f t="shared" si="8"/>
        <v/>
      </c>
      <c r="M90" s="11" t="str">
        <f t="shared" si="9"/>
        <v/>
      </c>
      <c r="N90" s="11" t="str">
        <f t="shared" si="10"/>
        <v/>
      </c>
      <c r="O90" s="11" t="str">
        <f t="shared" si="11"/>
        <v/>
      </c>
    </row>
    <row r="91" spans="3:15" ht="30" customHeight="1" x14ac:dyDescent="0.2">
      <c r="C91" s="48"/>
      <c r="D91" s="48"/>
      <c r="E91" s="51" t="str">
        <f>IFERROR(VLOOKUP(D91,Smart!$C$5:$E$105,3,0),"")</f>
        <v/>
      </c>
      <c r="F91" s="30"/>
      <c r="G91" s="35"/>
      <c r="H91" s="34"/>
      <c r="I91" s="57" t="str">
        <f t="shared" si="7"/>
        <v/>
      </c>
      <c r="J91" s="35"/>
      <c r="K91" s="54" t="str">
        <f t="shared" ca="1" si="12"/>
        <v/>
      </c>
      <c r="L91" s="11" t="str">
        <f t="shared" si="8"/>
        <v/>
      </c>
      <c r="M91" s="11" t="str">
        <f t="shared" si="9"/>
        <v/>
      </c>
      <c r="N91" s="11" t="str">
        <f t="shared" si="10"/>
        <v/>
      </c>
      <c r="O91" s="11" t="str">
        <f t="shared" si="11"/>
        <v/>
      </c>
    </row>
    <row r="92" spans="3:15" ht="30" customHeight="1" x14ac:dyDescent="0.2">
      <c r="C92" s="48"/>
      <c r="D92" s="48"/>
      <c r="E92" s="51" t="str">
        <f>IFERROR(VLOOKUP(D92,Smart!$C$5:$E$105,3,0),"")</f>
        <v/>
      </c>
      <c r="F92" s="30"/>
      <c r="G92" s="35"/>
      <c r="H92" s="34"/>
      <c r="I92" s="57" t="str">
        <f t="shared" si="7"/>
        <v/>
      </c>
      <c r="J92" s="35"/>
      <c r="K92" s="54" t="str">
        <f t="shared" ca="1" si="12"/>
        <v/>
      </c>
      <c r="L92" s="11" t="str">
        <f t="shared" si="8"/>
        <v/>
      </c>
      <c r="M92" s="11" t="str">
        <f t="shared" si="9"/>
        <v/>
      </c>
      <c r="N92" s="11" t="str">
        <f t="shared" si="10"/>
        <v/>
      </c>
      <c r="O92" s="11" t="str">
        <f t="shared" si="11"/>
        <v/>
      </c>
    </row>
    <row r="93" spans="3:15" ht="30" customHeight="1" x14ac:dyDescent="0.2">
      <c r="C93" s="48"/>
      <c r="D93" s="48"/>
      <c r="E93" s="51" t="str">
        <f>IFERROR(VLOOKUP(D93,Smart!$C$5:$E$105,3,0),"")</f>
        <v/>
      </c>
      <c r="F93" s="30"/>
      <c r="G93" s="35"/>
      <c r="H93" s="34"/>
      <c r="I93" s="57" t="str">
        <f t="shared" si="7"/>
        <v/>
      </c>
      <c r="J93" s="35"/>
      <c r="K93" s="54" t="str">
        <f t="shared" ca="1" si="12"/>
        <v/>
      </c>
      <c r="L93" s="11" t="str">
        <f t="shared" si="8"/>
        <v/>
      </c>
      <c r="M93" s="11" t="str">
        <f t="shared" si="9"/>
        <v/>
      </c>
      <c r="N93" s="11" t="str">
        <f t="shared" si="10"/>
        <v/>
      </c>
      <c r="O93" s="11" t="str">
        <f t="shared" si="11"/>
        <v/>
      </c>
    </row>
    <row r="94" spans="3:15" ht="30" customHeight="1" x14ac:dyDescent="0.2">
      <c r="C94" s="48"/>
      <c r="D94" s="48"/>
      <c r="E94" s="51" t="str">
        <f>IFERROR(VLOOKUP(D94,Smart!$C$5:$E$105,3,0),"")</f>
        <v/>
      </c>
      <c r="F94" s="30"/>
      <c r="G94" s="35"/>
      <c r="H94" s="34"/>
      <c r="I94" s="57" t="str">
        <f t="shared" si="7"/>
        <v/>
      </c>
      <c r="J94" s="35"/>
      <c r="K94" s="54" t="str">
        <f t="shared" ca="1" si="12"/>
        <v/>
      </c>
      <c r="L94" s="11" t="str">
        <f t="shared" si="8"/>
        <v/>
      </c>
      <c r="M94" s="11" t="str">
        <f t="shared" si="9"/>
        <v/>
      </c>
      <c r="N94" s="11" t="str">
        <f t="shared" si="10"/>
        <v/>
      </c>
      <c r="O94" s="11" t="str">
        <f t="shared" si="11"/>
        <v/>
      </c>
    </row>
    <row r="95" spans="3:15" ht="30" customHeight="1" x14ac:dyDescent="0.2">
      <c r="C95" s="48"/>
      <c r="D95" s="48"/>
      <c r="E95" s="51" t="str">
        <f>IFERROR(VLOOKUP(D95,Smart!$C$5:$E$105,3,0),"")</f>
        <v/>
      </c>
      <c r="F95" s="30"/>
      <c r="G95" s="35"/>
      <c r="H95" s="34"/>
      <c r="I95" s="57" t="str">
        <f t="shared" si="7"/>
        <v/>
      </c>
      <c r="J95" s="35"/>
      <c r="K95" s="54" t="str">
        <f t="shared" ca="1" si="12"/>
        <v/>
      </c>
      <c r="L95" s="11" t="str">
        <f t="shared" si="8"/>
        <v/>
      </c>
      <c r="M95" s="11" t="str">
        <f t="shared" si="9"/>
        <v/>
      </c>
      <c r="N95" s="11" t="str">
        <f t="shared" si="10"/>
        <v/>
      </c>
      <c r="O95" s="11" t="str">
        <f t="shared" si="11"/>
        <v/>
      </c>
    </row>
    <row r="96" spans="3:15" ht="30" customHeight="1" x14ac:dyDescent="0.2">
      <c r="C96" s="48"/>
      <c r="D96" s="48"/>
      <c r="E96" s="51" t="str">
        <f>IFERROR(VLOOKUP(D96,Smart!$C$5:$E$105,3,0),"")</f>
        <v/>
      </c>
      <c r="F96" s="30"/>
      <c r="G96" s="35"/>
      <c r="H96" s="34"/>
      <c r="I96" s="57" t="str">
        <f t="shared" si="7"/>
        <v/>
      </c>
      <c r="J96" s="35"/>
      <c r="K96" s="54" t="str">
        <f t="shared" ca="1" si="12"/>
        <v/>
      </c>
      <c r="L96" s="11" t="str">
        <f t="shared" si="8"/>
        <v/>
      </c>
      <c r="M96" s="11" t="str">
        <f t="shared" si="9"/>
        <v/>
      </c>
      <c r="N96" s="11" t="str">
        <f t="shared" si="10"/>
        <v/>
      </c>
      <c r="O96" s="11" t="str">
        <f t="shared" si="11"/>
        <v/>
      </c>
    </row>
    <row r="97" spans="3:15" ht="30" customHeight="1" x14ac:dyDescent="0.2">
      <c r="C97" s="48"/>
      <c r="D97" s="48"/>
      <c r="E97" s="51" t="str">
        <f>IFERROR(VLOOKUP(D97,Smart!$C$5:$E$105,3,0),"")</f>
        <v/>
      </c>
      <c r="F97" s="30"/>
      <c r="G97" s="35"/>
      <c r="H97" s="34"/>
      <c r="I97" s="57" t="str">
        <f t="shared" si="7"/>
        <v/>
      </c>
      <c r="J97" s="35"/>
      <c r="K97" s="54" t="str">
        <f t="shared" ca="1" si="12"/>
        <v/>
      </c>
      <c r="L97" s="11" t="str">
        <f t="shared" si="8"/>
        <v/>
      </c>
      <c r="M97" s="11" t="str">
        <f t="shared" si="9"/>
        <v/>
      </c>
      <c r="N97" s="11" t="str">
        <f t="shared" si="10"/>
        <v/>
      </c>
      <c r="O97" s="11" t="str">
        <f t="shared" si="11"/>
        <v/>
      </c>
    </row>
    <row r="98" spans="3:15" ht="30" customHeight="1" x14ac:dyDescent="0.2">
      <c r="C98" s="48"/>
      <c r="D98" s="48"/>
      <c r="E98" s="51" t="str">
        <f>IFERROR(VLOOKUP(D98,Smart!$C$5:$E$105,3,0),"")</f>
        <v/>
      </c>
      <c r="F98" s="30"/>
      <c r="G98" s="35"/>
      <c r="H98" s="34"/>
      <c r="I98" s="57" t="str">
        <f t="shared" si="7"/>
        <v/>
      </c>
      <c r="J98" s="35"/>
      <c r="K98" s="54" t="str">
        <f t="shared" ca="1" si="12"/>
        <v/>
      </c>
      <c r="L98" s="11" t="str">
        <f t="shared" si="8"/>
        <v/>
      </c>
      <c r="M98" s="11" t="str">
        <f t="shared" si="9"/>
        <v/>
      </c>
      <c r="N98" s="11" t="str">
        <f t="shared" si="10"/>
        <v/>
      </c>
      <c r="O98" s="11" t="str">
        <f t="shared" si="11"/>
        <v/>
      </c>
    </row>
    <row r="99" spans="3:15" ht="30" customHeight="1" x14ac:dyDescent="0.2">
      <c r="C99" s="48"/>
      <c r="D99" s="48"/>
      <c r="E99" s="51" t="str">
        <f>IFERROR(VLOOKUP(D99,Smart!$C$5:$E$105,3,0),"")</f>
        <v/>
      </c>
      <c r="F99" s="30"/>
      <c r="G99" s="35"/>
      <c r="H99" s="34"/>
      <c r="I99" s="57" t="str">
        <f t="shared" si="7"/>
        <v/>
      </c>
      <c r="J99" s="35"/>
      <c r="K99" s="54" t="str">
        <f t="shared" ca="1" si="12"/>
        <v/>
      </c>
      <c r="L99" s="11" t="str">
        <f t="shared" si="8"/>
        <v/>
      </c>
      <c r="M99" s="11" t="str">
        <f t="shared" si="9"/>
        <v/>
      </c>
      <c r="N99" s="11" t="str">
        <f t="shared" si="10"/>
        <v/>
      </c>
      <c r="O99" s="11" t="str">
        <f t="shared" si="11"/>
        <v/>
      </c>
    </row>
    <row r="100" spans="3:15" ht="30" customHeight="1" x14ac:dyDescent="0.2">
      <c r="C100" s="48"/>
      <c r="D100" s="48"/>
      <c r="E100" s="51" t="str">
        <f>IFERROR(VLOOKUP(D100,Smart!$C$5:$E$105,3,0),"")</f>
        <v/>
      </c>
      <c r="F100" s="30"/>
      <c r="G100" s="35"/>
      <c r="H100" s="34"/>
      <c r="I100" s="57" t="str">
        <f t="shared" si="7"/>
        <v/>
      </c>
      <c r="J100" s="35"/>
      <c r="K100" s="54" t="str">
        <f t="shared" ca="1" si="12"/>
        <v/>
      </c>
      <c r="L100" s="11" t="str">
        <f t="shared" si="8"/>
        <v/>
      </c>
      <c r="M100" s="11" t="str">
        <f t="shared" si="9"/>
        <v/>
      </c>
      <c r="N100" s="11" t="str">
        <f t="shared" si="10"/>
        <v/>
      </c>
      <c r="O100" s="11" t="str">
        <f t="shared" si="11"/>
        <v/>
      </c>
    </row>
    <row r="101" spans="3:15" ht="30" customHeight="1" x14ac:dyDescent="0.2">
      <c r="C101" s="48"/>
      <c r="D101" s="48"/>
      <c r="E101" s="51" t="str">
        <f>IFERROR(VLOOKUP(D101,Smart!$C$5:$E$105,3,0),"")</f>
        <v/>
      </c>
      <c r="F101" s="30"/>
      <c r="G101" s="35"/>
      <c r="H101" s="34"/>
      <c r="I101" s="57" t="str">
        <f t="shared" si="7"/>
        <v/>
      </c>
      <c r="J101" s="35"/>
      <c r="K101" s="54" t="str">
        <f t="shared" ca="1" si="12"/>
        <v/>
      </c>
      <c r="L101" s="11" t="str">
        <f t="shared" si="8"/>
        <v/>
      </c>
      <c r="M101" s="11" t="str">
        <f t="shared" si="9"/>
        <v/>
      </c>
      <c r="N101" s="11" t="str">
        <f t="shared" si="10"/>
        <v/>
      </c>
      <c r="O101" s="11" t="str">
        <f t="shared" si="11"/>
        <v/>
      </c>
    </row>
    <row r="102" spans="3:15" ht="30" customHeight="1" x14ac:dyDescent="0.2">
      <c r="C102" s="48"/>
      <c r="D102" s="48"/>
      <c r="E102" s="51" t="str">
        <f>IFERROR(VLOOKUP(D102,Smart!$C$5:$E$105,3,0),"")</f>
        <v/>
      </c>
      <c r="F102" s="30"/>
      <c r="G102" s="35"/>
      <c r="H102" s="34"/>
      <c r="I102" s="57" t="str">
        <f t="shared" si="7"/>
        <v/>
      </c>
      <c r="J102" s="35"/>
      <c r="K102" s="54" t="str">
        <f t="shared" ca="1" si="12"/>
        <v/>
      </c>
      <c r="L102" s="11" t="str">
        <f t="shared" si="8"/>
        <v/>
      </c>
      <c r="M102" s="11" t="str">
        <f t="shared" si="9"/>
        <v/>
      </c>
      <c r="N102" s="11" t="str">
        <f t="shared" si="10"/>
        <v/>
      </c>
      <c r="O102" s="11" t="str">
        <f t="shared" si="11"/>
        <v/>
      </c>
    </row>
    <row r="103" spans="3:15" ht="30" customHeight="1" x14ac:dyDescent="0.2">
      <c r="C103" s="48"/>
      <c r="D103" s="48"/>
      <c r="E103" s="51" t="str">
        <f>IFERROR(VLOOKUP(D103,Smart!$C$5:$E$105,3,0),"")</f>
        <v/>
      </c>
      <c r="F103" s="30"/>
      <c r="G103" s="35"/>
      <c r="H103" s="34"/>
      <c r="I103" s="57" t="str">
        <f t="shared" si="7"/>
        <v/>
      </c>
      <c r="J103" s="35"/>
      <c r="K103" s="54" t="str">
        <f t="shared" ca="1" si="12"/>
        <v/>
      </c>
      <c r="L103" s="11" t="str">
        <f t="shared" si="8"/>
        <v/>
      </c>
      <c r="M103" s="11" t="str">
        <f t="shared" si="9"/>
        <v/>
      </c>
      <c r="N103" s="11" t="str">
        <f t="shared" si="10"/>
        <v/>
      </c>
      <c r="O103" s="11" t="str">
        <f t="shared" si="11"/>
        <v/>
      </c>
    </row>
    <row r="104" spans="3:15" ht="30" customHeight="1" x14ac:dyDescent="0.2">
      <c r="C104" s="48"/>
      <c r="D104" s="48"/>
      <c r="E104" s="51" t="str">
        <f>IFERROR(VLOOKUP(D104,Smart!$C$5:$E$105,3,0),"")</f>
        <v/>
      </c>
      <c r="F104" s="30"/>
      <c r="G104" s="35"/>
      <c r="H104" s="34"/>
      <c r="I104" s="57" t="str">
        <f t="shared" si="7"/>
        <v/>
      </c>
      <c r="J104" s="35"/>
      <c r="K104" s="54" t="str">
        <f t="shared" ca="1" si="12"/>
        <v/>
      </c>
      <c r="L104" s="11" t="str">
        <f t="shared" si="8"/>
        <v/>
      </c>
      <c r="M104" s="11" t="str">
        <f t="shared" si="9"/>
        <v/>
      </c>
      <c r="N104" s="11" t="str">
        <f t="shared" si="10"/>
        <v/>
      </c>
      <c r="O104" s="11" t="str">
        <f t="shared" si="11"/>
        <v/>
      </c>
    </row>
    <row r="105" spans="3:15" ht="30" customHeight="1" x14ac:dyDescent="0.2">
      <c r="C105" s="48"/>
      <c r="D105" s="48"/>
      <c r="E105" s="51" t="str">
        <f>IFERROR(VLOOKUP(D105,Smart!$C$5:$E$105,3,0),"")</f>
        <v/>
      </c>
      <c r="F105" s="30"/>
      <c r="G105" s="35"/>
      <c r="H105" s="34"/>
      <c r="I105" s="57" t="str">
        <f t="shared" si="7"/>
        <v/>
      </c>
      <c r="J105" s="35"/>
      <c r="K105" s="54" t="str">
        <f t="shared" ca="1" si="12"/>
        <v/>
      </c>
      <c r="L105" s="11" t="str">
        <f t="shared" si="8"/>
        <v/>
      </c>
      <c r="M105" s="11" t="str">
        <f t="shared" si="9"/>
        <v/>
      </c>
      <c r="N105" s="11" t="str">
        <f t="shared" si="10"/>
        <v/>
      </c>
      <c r="O105" s="11" t="str">
        <f t="shared" si="11"/>
        <v/>
      </c>
    </row>
    <row r="106" spans="3:15" ht="30" customHeight="1" x14ac:dyDescent="0.2">
      <c r="C106" s="48"/>
      <c r="D106" s="48"/>
      <c r="E106" s="51" t="str">
        <f>IFERROR(VLOOKUP(D106,Smart!$C$5:$E$105,3,0),"")</f>
        <v/>
      </c>
      <c r="F106" s="30"/>
      <c r="G106" s="35"/>
      <c r="H106" s="34"/>
      <c r="I106" s="57" t="str">
        <f t="shared" si="7"/>
        <v/>
      </c>
      <c r="J106" s="35"/>
      <c r="K106" s="54" t="str">
        <f t="shared" ca="1" si="12"/>
        <v/>
      </c>
    </row>
    <row r="107" spans="3:15" ht="30" customHeight="1" x14ac:dyDescent="0.2">
      <c r="C107" s="48"/>
      <c r="D107" s="48"/>
      <c r="E107" s="51" t="str">
        <f>IFERROR(VLOOKUP(D107,Smart!$C$5:$E$105,3,0),"")</f>
        <v/>
      </c>
      <c r="F107" s="30"/>
      <c r="G107" s="35"/>
      <c r="H107" s="34"/>
      <c r="I107" s="57" t="str">
        <f t="shared" si="7"/>
        <v/>
      </c>
      <c r="J107" s="35"/>
      <c r="K107" s="54" t="str">
        <f t="shared" ca="1" si="12"/>
        <v/>
      </c>
    </row>
    <row r="108" spans="3:15" ht="30" customHeight="1" x14ac:dyDescent="0.2">
      <c r="C108" s="48"/>
      <c r="D108" s="48"/>
      <c r="E108" s="51" t="str">
        <f>IFERROR(VLOOKUP(D108,Smart!$C$5:$E$105,3,0),"")</f>
        <v/>
      </c>
      <c r="F108" s="30"/>
      <c r="G108" s="35"/>
      <c r="H108" s="34"/>
      <c r="I108" s="57" t="str">
        <f t="shared" si="7"/>
        <v/>
      </c>
      <c r="J108" s="35"/>
      <c r="K108" s="54" t="str">
        <f t="shared" ca="1" si="12"/>
        <v/>
      </c>
    </row>
    <row r="109" spans="3:15" ht="30" customHeight="1" x14ac:dyDescent="0.2">
      <c r="C109" s="48"/>
      <c r="D109" s="48"/>
      <c r="E109" s="51" t="str">
        <f>IFERROR(VLOOKUP(D109,Smart!$C$5:$E$105,3,0),"")</f>
        <v/>
      </c>
      <c r="F109" s="30"/>
      <c r="G109" s="35"/>
      <c r="H109" s="34"/>
      <c r="I109" s="57" t="str">
        <f t="shared" si="7"/>
        <v/>
      </c>
      <c r="J109" s="35"/>
      <c r="K109" s="54" t="str">
        <f t="shared" ca="1" si="12"/>
        <v/>
      </c>
    </row>
    <row r="110" spans="3:15" ht="30" customHeight="1" x14ac:dyDescent="0.2">
      <c r="C110" s="48"/>
      <c r="D110" s="48"/>
      <c r="E110" s="51" t="str">
        <f>IFERROR(VLOOKUP(D110,Smart!$C$5:$E$105,3,0),"")</f>
        <v/>
      </c>
      <c r="F110" s="30"/>
      <c r="G110" s="35"/>
      <c r="H110" s="34"/>
      <c r="I110" s="57" t="str">
        <f t="shared" si="7"/>
        <v/>
      </c>
      <c r="J110" s="35"/>
      <c r="K110" s="54" t="str">
        <f t="shared" ca="1" si="12"/>
        <v/>
      </c>
    </row>
    <row r="111" spans="3:15" ht="30" customHeight="1" x14ac:dyDescent="0.2">
      <c r="C111" s="48"/>
      <c r="D111" s="48"/>
      <c r="E111" s="51" t="str">
        <f>IFERROR(VLOOKUP(D111,Smart!$C$5:$E$105,3,0),"")</f>
        <v/>
      </c>
      <c r="F111" s="30"/>
      <c r="G111" s="35"/>
      <c r="H111" s="34"/>
      <c r="I111" s="57" t="str">
        <f t="shared" si="7"/>
        <v/>
      </c>
      <c r="J111" s="35"/>
      <c r="K111" s="54" t="str">
        <f t="shared" ca="1" si="12"/>
        <v/>
      </c>
    </row>
    <row r="112" spans="3:15" ht="30" customHeight="1" x14ac:dyDescent="0.2">
      <c r="C112" s="48"/>
      <c r="D112" s="48"/>
      <c r="E112" s="51" t="str">
        <f>IFERROR(VLOOKUP(D112,Smart!$C$5:$E$105,3,0),"")</f>
        <v/>
      </c>
      <c r="F112" s="30"/>
      <c r="G112" s="35"/>
      <c r="H112" s="34"/>
      <c r="I112" s="57" t="str">
        <f t="shared" si="7"/>
        <v/>
      </c>
      <c r="J112" s="35"/>
      <c r="K112" s="54" t="str">
        <f t="shared" ca="1" si="12"/>
        <v/>
      </c>
    </row>
    <row r="113" spans="3:11" ht="30" customHeight="1" x14ac:dyDescent="0.2">
      <c r="C113" s="48"/>
      <c r="D113" s="48"/>
      <c r="E113" s="51" t="str">
        <f>IFERROR(VLOOKUP(D113,Smart!$C$5:$E$105,3,0),"")</f>
        <v/>
      </c>
      <c r="F113" s="30"/>
      <c r="G113" s="35"/>
      <c r="H113" s="34"/>
      <c r="I113" s="57" t="str">
        <f t="shared" si="7"/>
        <v/>
      </c>
      <c r="J113" s="35"/>
      <c r="K113" s="54" t="str">
        <f t="shared" ca="1" si="12"/>
        <v/>
      </c>
    </row>
    <row r="114" spans="3:11" ht="30" customHeight="1" x14ac:dyDescent="0.2">
      <c r="C114" s="48"/>
      <c r="D114" s="48"/>
      <c r="E114" s="51" t="str">
        <f>IFERROR(VLOOKUP(D114,Smart!$C$5:$E$105,3,0),"")</f>
        <v/>
      </c>
      <c r="F114" s="30"/>
      <c r="G114" s="35"/>
      <c r="H114" s="34"/>
      <c r="I114" s="57" t="str">
        <f t="shared" si="7"/>
        <v/>
      </c>
      <c r="J114" s="35"/>
      <c r="K114" s="54" t="str">
        <f t="shared" ca="1" si="12"/>
        <v/>
      </c>
    </row>
    <row r="115" spans="3:11" ht="30" customHeight="1" x14ac:dyDescent="0.2">
      <c r="C115" s="48"/>
      <c r="D115" s="48"/>
      <c r="E115" s="51" t="str">
        <f>IFERROR(VLOOKUP(D115,Smart!$C$5:$E$105,3,0),"")</f>
        <v/>
      </c>
      <c r="F115" s="30"/>
      <c r="G115" s="35"/>
      <c r="H115" s="34"/>
      <c r="I115" s="57" t="str">
        <f t="shared" si="7"/>
        <v/>
      </c>
      <c r="J115" s="35"/>
      <c r="K115" s="54" t="str">
        <f t="shared" ca="1" si="12"/>
        <v/>
      </c>
    </row>
    <row r="116" spans="3:11" ht="30" customHeight="1" x14ac:dyDescent="0.2">
      <c r="C116" s="48"/>
      <c r="D116" s="48"/>
      <c r="E116" s="51" t="str">
        <f>IFERROR(VLOOKUP(D116,Smart!$C$5:$E$105,3,0),"")</f>
        <v/>
      </c>
      <c r="F116" s="30"/>
      <c r="G116" s="35"/>
      <c r="H116" s="34"/>
      <c r="I116" s="57" t="str">
        <f t="shared" si="7"/>
        <v/>
      </c>
      <c r="J116" s="35"/>
      <c r="K116" s="54" t="str">
        <f t="shared" ca="1" si="12"/>
        <v/>
      </c>
    </row>
    <row r="117" spans="3:11" ht="30" customHeight="1" x14ac:dyDescent="0.2">
      <c r="C117" s="48"/>
      <c r="D117" s="48"/>
      <c r="E117" s="51" t="str">
        <f>IFERROR(VLOOKUP(D117,Smart!$C$5:$E$105,3,0),"")</f>
        <v/>
      </c>
      <c r="F117" s="30"/>
      <c r="G117" s="35"/>
      <c r="H117" s="34"/>
      <c r="I117" s="57" t="str">
        <f t="shared" si="7"/>
        <v/>
      </c>
      <c r="J117" s="35"/>
      <c r="K117" s="54" t="str">
        <f t="shared" ca="1" si="12"/>
        <v/>
      </c>
    </row>
    <row r="118" spans="3:11" ht="30" customHeight="1" x14ac:dyDescent="0.2">
      <c r="C118" s="48"/>
      <c r="D118" s="48"/>
      <c r="E118" s="51" t="str">
        <f>IFERROR(VLOOKUP(D118,Smart!$C$5:$E$105,3,0),"")</f>
        <v/>
      </c>
      <c r="F118" s="30"/>
      <c r="G118" s="35"/>
      <c r="H118" s="34"/>
      <c r="I118" s="57" t="str">
        <f t="shared" si="7"/>
        <v/>
      </c>
      <c r="J118" s="35"/>
      <c r="K118" s="54" t="str">
        <f t="shared" ca="1" si="12"/>
        <v/>
      </c>
    </row>
    <row r="119" spans="3:11" ht="30" customHeight="1" x14ac:dyDescent="0.2">
      <c r="C119" s="48"/>
      <c r="D119" s="48"/>
      <c r="E119" s="51" t="str">
        <f>IFERROR(VLOOKUP(D119,Smart!$C$5:$E$105,3,0),"")</f>
        <v/>
      </c>
      <c r="F119" s="30"/>
      <c r="G119" s="35"/>
      <c r="H119" s="34"/>
      <c r="I119" s="57" t="str">
        <f t="shared" si="7"/>
        <v/>
      </c>
      <c r="J119" s="35"/>
      <c r="K119" s="54" t="str">
        <f t="shared" ca="1" si="12"/>
        <v/>
      </c>
    </row>
    <row r="120" spans="3:11" ht="30" customHeight="1" x14ac:dyDescent="0.2">
      <c r="C120" s="48"/>
      <c r="D120" s="48"/>
      <c r="E120" s="51" t="str">
        <f>IFERROR(VLOOKUP(D120,Smart!$C$5:$E$105,3,0),"")</f>
        <v/>
      </c>
      <c r="F120" s="30"/>
      <c r="G120" s="35"/>
      <c r="H120" s="34"/>
      <c r="I120" s="57" t="str">
        <f t="shared" si="7"/>
        <v/>
      </c>
      <c r="J120" s="35"/>
      <c r="K120" s="54" t="str">
        <f t="shared" ca="1" si="12"/>
        <v/>
      </c>
    </row>
    <row r="121" spans="3:11" ht="30" customHeight="1" x14ac:dyDescent="0.2">
      <c r="C121" s="48"/>
      <c r="D121" s="48"/>
      <c r="E121" s="51" t="str">
        <f>IFERROR(VLOOKUP(D121,Smart!$C$5:$E$105,3,0),"")</f>
        <v/>
      </c>
      <c r="F121" s="30"/>
      <c r="G121" s="35"/>
      <c r="H121" s="34"/>
      <c r="I121" s="57" t="str">
        <f t="shared" si="7"/>
        <v/>
      </c>
      <c r="J121" s="35"/>
      <c r="K121" s="54" t="str">
        <f t="shared" ca="1" si="12"/>
        <v/>
      </c>
    </row>
    <row r="122" spans="3:11" ht="30" customHeight="1" x14ac:dyDescent="0.2">
      <c r="C122" s="48"/>
      <c r="D122" s="48"/>
      <c r="E122" s="51" t="str">
        <f>IFERROR(VLOOKUP(D122,Smart!$C$5:$E$105,3,0),"")</f>
        <v/>
      </c>
      <c r="F122" s="30"/>
      <c r="G122" s="35"/>
      <c r="H122" s="34"/>
      <c r="I122" s="57" t="str">
        <f t="shared" si="7"/>
        <v/>
      </c>
      <c r="J122" s="35"/>
      <c r="K122" s="54" t="str">
        <f t="shared" ca="1" si="12"/>
        <v/>
      </c>
    </row>
    <row r="123" spans="3:11" ht="30" customHeight="1" x14ac:dyDescent="0.2">
      <c r="C123" s="48"/>
      <c r="D123" s="48"/>
      <c r="E123" s="51" t="str">
        <f>IFERROR(VLOOKUP(D123,Smart!$C$5:$E$105,3,0),"")</f>
        <v/>
      </c>
      <c r="F123" s="30"/>
      <c r="G123" s="35"/>
      <c r="H123" s="34"/>
      <c r="I123" s="57" t="str">
        <f t="shared" si="7"/>
        <v/>
      </c>
      <c r="J123" s="35"/>
      <c r="K123" s="54" t="str">
        <f t="shared" ca="1" si="12"/>
        <v/>
      </c>
    </row>
    <row r="124" spans="3:11" ht="30" customHeight="1" x14ac:dyDescent="0.2">
      <c r="C124" s="48"/>
      <c r="D124" s="48"/>
      <c r="E124" s="51" t="str">
        <f>IFERROR(VLOOKUP(D124,Smart!$C$5:$E$105,3,0),"")</f>
        <v/>
      </c>
      <c r="F124" s="30"/>
      <c r="G124" s="35"/>
      <c r="H124" s="34"/>
      <c r="I124" s="57" t="str">
        <f t="shared" si="7"/>
        <v/>
      </c>
      <c r="J124" s="35"/>
      <c r="K124" s="54" t="str">
        <f t="shared" ca="1" si="12"/>
        <v/>
      </c>
    </row>
    <row r="125" spans="3:11" ht="30" customHeight="1" x14ac:dyDescent="0.2">
      <c r="C125" s="48"/>
      <c r="D125" s="48"/>
      <c r="E125" s="51" t="str">
        <f>IFERROR(VLOOKUP(D125,Smart!$C$5:$E$105,3,0),"")</f>
        <v/>
      </c>
      <c r="F125" s="30"/>
      <c r="G125" s="35"/>
      <c r="H125" s="34"/>
      <c r="I125" s="57" t="str">
        <f t="shared" si="7"/>
        <v/>
      </c>
      <c r="J125" s="35"/>
      <c r="K125" s="54" t="str">
        <f t="shared" ca="1" si="12"/>
        <v/>
      </c>
    </row>
    <row r="126" spans="3:11" ht="30" customHeight="1" x14ac:dyDescent="0.2">
      <c r="C126" s="48"/>
      <c r="D126" s="48"/>
      <c r="E126" s="51" t="str">
        <f>IFERROR(VLOOKUP(D126,Smart!$C$5:$E$105,3,0),"")</f>
        <v/>
      </c>
      <c r="F126" s="30"/>
      <c r="G126" s="35"/>
      <c r="H126" s="34"/>
      <c r="I126" s="57" t="str">
        <f t="shared" si="7"/>
        <v/>
      </c>
      <c r="J126" s="35"/>
      <c r="K126" s="54" t="str">
        <f t="shared" ca="1" si="12"/>
        <v/>
      </c>
    </row>
    <row r="127" spans="3:11" ht="30" customHeight="1" x14ac:dyDescent="0.2">
      <c r="C127" s="48"/>
      <c r="D127" s="48"/>
      <c r="E127" s="51" t="str">
        <f>IFERROR(VLOOKUP(D127,Smart!$C$5:$E$105,3,0),"")</f>
        <v/>
      </c>
      <c r="F127" s="30"/>
      <c r="G127" s="35"/>
      <c r="H127" s="34"/>
      <c r="I127" s="57" t="str">
        <f t="shared" si="7"/>
        <v/>
      </c>
      <c r="J127" s="35"/>
      <c r="K127" s="54" t="str">
        <f t="shared" ca="1" si="12"/>
        <v/>
      </c>
    </row>
    <row r="128" spans="3:11" ht="30" customHeight="1" x14ac:dyDescent="0.2">
      <c r="C128" s="48"/>
      <c r="D128" s="48"/>
      <c r="E128" s="51" t="str">
        <f>IFERROR(VLOOKUP(D128,Smart!$C$5:$E$105,3,0),"")</f>
        <v/>
      </c>
      <c r="F128" s="30"/>
      <c r="G128" s="35"/>
      <c r="H128" s="34"/>
      <c r="I128" s="57" t="str">
        <f t="shared" si="7"/>
        <v/>
      </c>
      <c r="J128" s="35"/>
      <c r="K128" s="54" t="str">
        <f t="shared" ca="1" si="12"/>
        <v/>
      </c>
    </row>
    <row r="129" spans="3:11" ht="30" customHeight="1" x14ac:dyDescent="0.2">
      <c r="C129" s="48"/>
      <c r="D129" s="48"/>
      <c r="E129" s="51" t="str">
        <f>IFERROR(VLOOKUP(D129,Smart!$C$5:$E$105,3,0),"")</f>
        <v/>
      </c>
      <c r="F129" s="30"/>
      <c r="G129" s="35"/>
      <c r="H129" s="34"/>
      <c r="I129" s="57" t="str">
        <f t="shared" si="7"/>
        <v/>
      </c>
      <c r="J129" s="35"/>
      <c r="K129" s="54" t="str">
        <f t="shared" ca="1" si="12"/>
        <v/>
      </c>
    </row>
    <row r="130" spans="3:11" ht="30" customHeight="1" x14ac:dyDescent="0.2">
      <c r="C130" s="48"/>
      <c r="D130" s="48"/>
      <c r="E130" s="51" t="str">
        <f>IFERROR(VLOOKUP(D130,Smart!$C$5:$E$105,3,0),"")</f>
        <v/>
      </c>
      <c r="F130" s="30"/>
      <c r="G130" s="35"/>
      <c r="H130" s="34"/>
      <c r="I130" s="57" t="str">
        <f t="shared" si="7"/>
        <v/>
      </c>
      <c r="J130" s="35"/>
      <c r="K130" s="54" t="str">
        <f t="shared" ca="1" si="12"/>
        <v/>
      </c>
    </row>
    <row r="131" spans="3:11" ht="30" customHeight="1" x14ac:dyDescent="0.2">
      <c r="C131" s="48"/>
      <c r="D131" s="48"/>
      <c r="E131" s="51" t="str">
        <f>IFERROR(VLOOKUP(D131,Smart!$C$5:$E$105,3,0),"")</f>
        <v/>
      </c>
      <c r="F131" s="30"/>
      <c r="G131" s="35"/>
      <c r="H131" s="34"/>
      <c r="I131" s="57" t="str">
        <f t="shared" si="7"/>
        <v/>
      </c>
      <c r="J131" s="35"/>
      <c r="K131" s="54" t="str">
        <f t="shared" ca="1" si="12"/>
        <v/>
      </c>
    </row>
    <row r="132" spans="3:11" ht="30" customHeight="1" x14ac:dyDescent="0.2">
      <c r="C132" s="48"/>
      <c r="D132" s="48"/>
      <c r="E132" s="51" t="str">
        <f>IFERROR(VLOOKUP(D132,Smart!$C$5:$E$105,3,0),"")</f>
        <v/>
      </c>
      <c r="F132" s="30"/>
      <c r="G132" s="35"/>
      <c r="H132" s="34"/>
      <c r="I132" s="57" t="str">
        <f t="shared" si="7"/>
        <v/>
      </c>
      <c r="J132" s="35"/>
      <c r="K132" s="54" t="str">
        <f t="shared" ca="1" si="12"/>
        <v/>
      </c>
    </row>
    <row r="133" spans="3:11" ht="30" customHeight="1" x14ac:dyDescent="0.2">
      <c r="C133" s="48"/>
      <c r="D133" s="48"/>
      <c r="E133" s="51" t="str">
        <f>IFERROR(VLOOKUP(D133,Smart!$C$5:$E$105,3,0),"")</f>
        <v/>
      </c>
      <c r="F133" s="30"/>
      <c r="G133" s="35"/>
      <c r="H133" s="34"/>
      <c r="I133" s="57" t="str">
        <f t="shared" si="7"/>
        <v/>
      </c>
      <c r="J133" s="35"/>
      <c r="K133" s="54" t="str">
        <f t="shared" ca="1" si="12"/>
        <v/>
      </c>
    </row>
    <row r="134" spans="3:11" ht="30" customHeight="1" x14ac:dyDescent="0.2">
      <c r="C134" s="48"/>
      <c r="D134" s="48"/>
      <c r="E134" s="51" t="str">
        <f>IFERROR(VLOOKUP(D134,Smart!$C$5:$E$105,3,0),"")</f>
        <v/>
      </c>
      <c r="F134" s="30"/>
      <c r="G134" s="35"/>
      <c r="H134" s="34"/>
      <c r="I134" s="57" t="str">
        <f t="shared" si="7"/>
        <v/>
      </c>
      <c r="J134" s="35"/>
      <c r="K134" s="54" t="str">
        <f t="shared" ca="1" si="12"/>
        <v/>
      </c>
    </row>
    <row r="135" spans="3:11" ht="30" customHeight="1" x14ac:dyDescent="0.2">
      <c r="C135" s="48"/>
      <c r="D135" s="48"/>
      <c r="E135" s="51" t="str">
        <f>IFERROR(VLOOKUP(D135,Smart!$C$5:$E$105,3,0),"")</f>
        <v/>
      </c>
      <c r="F135" s="30"/>
      <c r="G135" s="35"/>
      <c r="H135" s="34"/>
      <c r="I135" s="57" t="str">
        <f t="shared" ref="I135:I198" si="13">IF(OR(G135="",H135=""),"",G135+H135)</f>
        <v/>
      </c>
      <c r="J135" s="35"/>
      <c r="K135" s="54" t="str">
        <f t="shared" ca="1" si="12"/>
        <v/>
      </c>
    </row>
    <row r="136" spans="3:11" ht="30" customHeight="1" x14ac:dyDescent="0.2">
      <c r="C136" s="48"/>
      <c r="D136" s="48"/>
      <c r="E136" s="51" t="str">
        <f>IFERROR(VLOOKUP(D136,Smart!$C$5:$E$105,3,0),"")</f>
        <v/>
      </c>
      <c r="F136" s="30"/>
      <c r="G136" s="35"/>
      <c r="H136" s="34"/>
      <c r="I136" s="57" t="str">
        <f t="shared" si="13"/>
        <v/>
      </c>
      <c r="J136" s="35"/>
      <c r="K136" s="54" t="str">
        <f t="shared" ca="1" si="12"/>
        <v/>
      </c>
    </row>
    <row r="137" spans="3:11" ht="30" customHeight="1" x14ac:dyDescent="0.2">
      <c r="C137" s="48"/>
      <c r="D137" s="48"/>
      <c r="E137" s="51" t="str">
        <f>IFERROR(VLOOKUP(D137,Smart!$C$5:$E$105,3,0),"")</f>
        <v/>
      </c>
      <c r="F137" s="30"/>
      <c r="G137" s="35"/>
      <c r="H137" s="34"/>
      <c r="I137" s="57" t="str">
        <f t="shared" si="13"/>
        <v/>
      </c>
      <c r="J137" s="35"/>
      <c r="K137" s="54" t="str">
        <f t="shared" ca="1" si="12"/>
        <v/>
      </c>
    </row>
    <row r="138" spans="3:11" ht="30" customHeight="1" x14ac:dyDescent="0.2">
      <c r="C138" s="48"/>
      <c r="D138" s="48"/>
      <c r="E138" s="51" t="str">
        <f>IFERROR(VLOOKUP(D138,Smart!$C$5:$E$105,3,0),"")</f>
        <v/>
      </c>
      <c r="F138" s="30"/>
      <c r="G138" s="35"/>
      <c r="H138" s="34"/>
      <c r="I138" s="57" t="str">
        <f t="shared" si="13"/>
        <v/>
      </c>
      <c r="J138" s="35"/>
      <c r="K138" s="54" t="str">
        <f t="shared" ca="1" si="12"/>
        <v/>
      </c>
    </row>
    <row r="139" spans="3:11" ht="30" customHeight="1" x14ac:dyDescent="0.2">
      <c r="C139" s="48"/>
      <c r="D139" s="48"/>
      <c r="E139" s="51" t="str">
        <f>IFERROR(VLOOKUP(D139,Smart!$C$5:$E$105,3,0),"")</f>
        <v/>
      </c>
      <c r="F139" s="30"/>
      <c r="G139" s="35"/>
      <c r="H139" s="34"/>
      <c r="I139" s="57" t="str">
        <f t="shared" si="13"/>
        <v/>
      </c>
      <c r="J139" s="35"/>
      <c r="K139" s="54" t="str">
        <f t="shared" ca="1" si="12"/>
        <v/>
      </c>
    </row>
    <row r="140" spans="3:11" ht="30" customHeight="1" x14ac:dyDescent="0.2">
      <c r="C140" s="48"/>
      <c r="D140" s="48"/>
      <c r="E140" s="51" t="str">
        <f>IFERROR(VLOOKUP(D140,Smart!$C$5:$E$105,3,0),"")</f>
        <v/>
      </c>
      <c r="F140" s="30"/>
      <c r="G140" s="35"/>
      <c r="H140" s="34"/>
      <c r="I140" s="57" t="str">
        <f t="shared" si="13"/>
        <v/>
      </c>
      <c r="J140" s="35"/>
      <c r="K140" s="54" t="str">
        <f t="shared" ca="1" si="12"/>
        <v/>
      </c>
    </row>
    <row r="141" spans="3:11" ht="30" customHeight="1" x14ac:dyDescent="0.2">
      <c r="C141" s="48"/>
      <c r="D141" s="48"/>
      <c r="E141" s="51" t="str">
        <f>IFERROR(VLOOKUP(D141,Smart!$C$5:$E$105,3,0),"")</f>
        <v/>
      </c>
      <c r="F141" s="30"/>
      <c r="G141" s="35"/>
      <c r="H141" s="34"/>
      <c r="I141" s="57" t="str">
        <f t="shared" si="13"/>
        <v/>
      </c>
      <c r="J141" s="35"/>
      <c r="K141" s="54" t="str">
        <f t="shared" ca="1" si="12"/>
        <v/>
      </c>
    </row>
    <row r="142" spans="3:11" ht="30" customHeight="1" x14ac:dyDescent="0.2">
      <c r="C142" s="48"/>
      <c r="D142" s="48"/>
      <c r="E142" s="51" t="str">
        <f>IFERROR(VLOOKUP(D142,Smart!$C$5:$E$105,3,0),"")</f>
        <v/>
      </c>
      <c r="F142" s="30"/>
      <c r="G142" s="35"/>
      <c r="H142" s="34"/>
      <c r="I142" s="57" t="str">
        <f t="shared" si="13"/>
        <v/>
      </c>
      <c r="J142" s="35"/>
      <c r="K142" s="54" t="str">
        <f t="shared" ca="1" si="12"/>
        <v/>
      </c>
    </row>
    <row r="143" spans="3:11" ht="30" customHeight="1" x14ac:dyDescent="0.2">
      <c r="C143" s="48"/>
      <c r="D143" s="48"/>
      <c r="E143" s="51" t="str">
        <f>IFERROR(VLOOKUP(D143,Smart!$C$5:$E$105,3,0),"")</f>
        <v/>
      </c>
      <c r="F143" s="30"/>
      <c r="G143" s="35"/>
      <c r="H143" s="34"/>
      <c r="I143" s="57" t="str">
        <f t="shared" si="13"/>
        <v/>
      </c>
      <c r="J143" s="35"/>
      <c r="K143" s="54" t="str">
        <f t="shared" ca="1" si="12"/>
        <v/>
      </c>
    </row>
    <row r="144" spans="3:11" ht="30" customHeight="1" x14ac:dyDescent="0.2">
      <c r="C144" s="48"/>
      <c r="D144" s="48"/>
      <c r="E144" s="51" t="str">
        <f>IFERROR(VLOOKUP(D144,Smart!$C$5:$E$105,3,0),"")</f>
        <v/>
      </c>
      <c r="F144" s="30"/>
      <c r="G144" s="35"/>
      <c r="H144" s="34"/>
      <c r="I144" s="57" t="str">
        <f t="shared" si="13"/>
        <v/>
      </c>
      <c r="J144" s="35"/>
      <c r="K144" s="54" t="str">
        <f t="shared" ca="1" si="12"/>
        <v/>
      </c>
    </row>
    <row r="145" spans="3:11" ht="30" customHeight="1" x14ac:dyDescent="0.2">
      <c r="C145" s="48"/>
      <c r="D145" s="48"/>
      <c r="E145" s="51" t="str">
        <f>IFERROR(VLOOKUP(D145,Smart!$C$5:$E$105,3,0),"")</f>
        <v/>
      </c>
      <c r="F145" s="30"/>
      <c r="G145" s="35"/>
      <c r="H145" s="34"/>
      <c r="I145" s="57" t="str">
        <f t="shared" si="13"/>
        <v/>
      </c>
      <c r="J145" s="35"/>
      <c r="K145" s="54" t="str">
        <f t="shared" ref="K145:K208" ca="1" si="14">IF(OR(D145="",G145="",I145=""),"",IF(AND(J145&lt;&gt;"",J145&lt;=I145),"Concluído en el Plazo",IF(AND(J145&lt;&gt;"",J145&gt;I145),"Concluído con Retraso",IF(AND(J145="",I145&gt;=TODAY(),G145&lt;=TODAY()),"En Progreso",IF(AND(J145="",I145&lt;TODAY()),"Retrasado","No iniciado")))))</f>
        <v/>
      </c>
    </row>
    <row r="146" spans="3:11" ht="30" customHeight="1" x14ac:dyDescent="0.2">
      <c r="C146" s="48"/>
      <c r="D146" s="48"/>
      <c r="E146" s="51" t="str">
        <f>IFERROR(VLOOKUP(D146,Smart!$C$5:$E$105,3,0),"")</f>
        <v/>
      </c>
      <c r="F146" s="30"/>
      <c r="G146" s="35"/>
      <c r="H146" s="34"/>
      <c r="I146" s="57" t="str">
        <f t="shared" si="13"/>
        <v/>
      </c>
      <c r="J146" s="35"/>
      <c r="K146" s="54" t="str">
        <f t="shared" ca="1" si="14"/>
        <v/>
      </c>
    </row>
    <row r="147" spans="3:11" ht="30" customHeight="1" x14ac:dyDescent="0.2">
      <c r="C147" s="48"/>
      <c r="D147" s="48"/>
      <c r="E147" s="51" t="str">
        <f>IFERROR(VLOOKUP(D147,Smart!$C$5:$E$105,3,0),"")</f>
        <v/>
      </c>
      <c r="F147" s="30"/>
      <c r="G147" s="35"/>
      <c r="H147" s="34"/>
      <c r="I147" s="57" t="str">
        <f t="shared" si="13"/>
        <v/>
      </c>
      <c r="J147" s="35"/>
      <c r="K147" s="54" t="str">
        <f t="shared" ca="1" si="14"/>
        <v/>
      </c>
    </row>
    <row r="148" spans="3:11" ht="30" customHeight="1" x14ac:dyDescent="0.2">
      <c r="C148" s="48"/>
      <c r="D148" s="48"/>
      <c r="E148" s="51" t="str">
        <f>IFERROR(VLOOKUP(D148,Smart!$C$5:$E$105,3,0),"")</f>
        <v/>
      </c>
      <c r="F148" s="30"/>
      <c r="G148" s="35"/>
      <c r="H148" s="34"/>
      <c r="I148" s="57" t="str">
        <f t="shared" si="13"/>
        <v/>
      </c>
      <c r="J148" s="35"/>
      <c r="K148" s="54" t="str">
        <f t="shared" ca="1" si="14"/>
        <v/>
      </c>
    </row>
    <row r="149" spans="3:11" ht="30" customHeight="1" x14ac:dyDescent="0.2">
      <c r="C149" s="48"/>
      <c r="D149" s="48"/>
      <c r="E149" s="51" t="str">
        <f>IFERROR(VLOOKUP(D149,Smart!$C$5:$E$105,3,0),"")</f>
        <v/>
      </c>
      <c r="F149" s="30"/>
      <c r="G149" s="35"/>
      <c r="H149" s="34"/>
      <c r="I149" s="57" t="str">
        <f t="shared" si="13"/>
        <v/>
      </c>
      <c r="J149" s="35"/>
      <c r="K149" s="54" t="str">
        <f t="shared" ca="1" si="14"/>
        <v/>
      </c>
    </row>
    <row r="150" spans="3:11" ht="30" customHeight="1" x14ac:dyDescent="0.2">
      <c r="C150" s="48"/>
      <c r="D150" s="48"/>
      <c r="E150" s="51" t="str">
        <f>IFERROR(VLOOKUP(D150,Smart!$C$5:$E$105,3,0),"")</f>
        <v/>
      </c>
      <c r="F150" s="30"/>
      <c r="G150" s="35"/>
      <c r="H150" s="34"/>
      <c r="I150" s="57" t="str">
        <f t="shared" si="13"/>
        <v/>
      </c>
      <c r="J150" s="35"/>
      <c r="K150" s="54" t="str">
        <f t="shared" ca="1" si="14"/>
        <v/>
      </c>
    </row>
    <row r="151" spans="3:11" ht="30" customHeight="1" x14ac:dyDescent="0.2">
      <c r="C151" s="48"/>
      <c r="D151" s="48"/>
      <c r="E151" s="51" t="str">
        <f>IFERROR(VLOOKUP(D151,Smart!$C$5:$E$105,3,0),"")</f>
        <v/>
      </c>
      <c r="F151" s="30"/>
      <c r="G151" s="35"/>
      <c r="H151" s="34"/>
      <c r="I151" s="57" t="str">
        <f t="shared" si="13"/>
        <v/>
      </c>
      <c r="J151" s="35"/>
      <c r="K151" s="54" t="str">
        <f t="shared" ca="1" si="14"/>
        <v/>
      </c>
    </row>
    <row r="152" spans="3:11" ht="30" customHeight="1" x14ac:dyDescent="0.2">
      <c r="C152" s="48"/>
      <c r="D152" s="48"/>
      <c r="E152" s="51" t="str">
        <f>IFERROR(VLOOKUP(D152,Smart!$C$5:$E$105,3,0),"")</f>
        <v/>
      </c>
      <c r="F152" s="30"/>
      <c r="G152" s="35"/>
      <c r="H152" s="34"/>
      <c r="I152" s="57" t="str">
        <f t="shared" si="13"/>
        <v/>
      </c>
      <c r="J152" s="35"/>
      <c r="K152" s="54" t="str">
        <f t="shared" ca="1" si="14"/>
        <v/>
      </c>
    </row>
    <row r="153" spans="3:11" ht="30" customHeight="1" x14ac:dyDescent="0.2">
      <c r="C153" s="48"/>
      <c r="D153" s="48"/>
      <c r="E153" s="51" t="str">
        <f>IFERROR(VLOOKUP(D153,Smart!$C$5:$E$105,3,0),"")</f>
        <v/>
      </c>
      <c r="F153" s="30"/>
      <c r="G153" s="35"/>
      <c r="H153" s="34"/>
      <c r="I153" s="57" t="str">
        <f t="shared" si="13"/>
        <v/>
      </c>
      <c r="J153" s="35"/>
      <c r="K153" s="54" t="str">
        <f t="shared" ca="1" si="14"/>
        <v/>
      </c>
    </row>
    <row r="154" spans="3:11" ht="30" customHeight="1" x14ac:dyDescent="0.2">
      <c r="C154" s="48"/>
      <c r="D154" s="48"/>
      <c r="E154" s="51" t="str">
        <f>IFERROR(VLOOKUP(D154,Smart!$C$5:$E$105,3,0),"")</f>
        <v/>
      </c>
      <c r="F154" s="30"/>
      <c r="G154" s="35"/>
      <c r="H154" s="34"/>
      <c r="I154" s="57" t="str">
        <f t="shared" si="13"/>
        <v/>
      </c>
      <c r="J154" s="35"/>
      <c r="K154" s="54" t="str">
        <f t="shared" ca="1" si="14"/>
        <v/>
      </c>
    </row>
    <row r="155" spans="3:11" ht="30" customHeight="1" x14ac:dyDescent="0.2">
      <c r="C155" s="48"/>
      <c r="D155" s="48"/>
      <c r="E155" s="51" t="str">
        <f>IFERROR(VLOOKUP(D155,Smart!$C$5:$E$105,3,0),"")</f>
        <v/>
      </c>
      <c r="F155" s="30"/>
      <c r="G155" s="35"/>
      <c r="H155" s="34"/>
      <c r="I155" s="57" t="str">
        <f t="shared" si="13"/>
        <v/>
      </c>
      <c r="J155" s="35"/>
      <c r="K155" s="54" t="str">
        <f t="shared" ca="1" si="14"/>
        <v/>
      </c>
    </row>
    <row r="156" spans="3:11" ht="30" customHeight="1" x14ac:dyDescent="0.2">
      <c r="C156" s="48"/>
      <c r="D156" s="48"/>
      <c r="E156" s="51" t="str">
        <f>IFERROR(VLOOKUP(D156,Smart!$C$5:$E$105,3,0),"")</f>
        <v/>
      </c>
      <c r="F156" s="30"/>
      <c r="G156" s="35"/>
      <c r="H156" s="34"/>
      <c r="I156" s="57" t="str">
        <f t="shared" si="13"/>
        <v/>
      </c>
      <c r="J156" s="35"/>
      <c r="K156" s="54" t="str">
        <f t="shared" ca="1" si="14"/>
        <v/>
      </c>
    </row>
    <row r="157" spans="3:11" ht="30" customHeight="1" x14ac:dyDescent="0.2">
      <c r="C157" s="48"/>
      <c r="D157" s="48"/>
      <c r="E157" s="51" t="str">
        <f>IFERROR(VLOOKUP(D157,Smart!$C$5:$E$105,3,0),"")</f>
        <v/>
      </c>
      <c r="F157" s="30"/>
      <c r="G157" s="35"/>
      <c r="H157" s="34"/>
      <c r="I157" s="57" t="str">
        <f t="shared" si="13"/>
        <v/>
      </c>
      <c r="J157" s="35"/>
      <c r="K157" s="54" t="str">
        <f t="shared" ca="1" si="14"/>
        <v/>
      </c>
    </row>
    <row r="158" spans="3:11" ht="30" customHeight="1" x14ac:dyDescent="0.2">
      <c r="C158" s="48"/>
      <c r="D158" s="48"/>
      <c r="E158" s="51" t="str">
        <f>IFERROR(VLOOKUP(D158,Smart!$C$5:$E$105,3,0),"")</f>
        <v/>
      </c>
      <c r="F158" s="30"/>
      <c r="G158" s="35"/>
      <c r="H158" s="34"/>
      <c r="I158" s="57" t="str">
        <f t="shared" si="13"/>
        <v/>
      </c>
      <c r="J158" s="35"/>
      <c r="K158" s="54" t="str">
        <f t="shared" ca="1" si="14"/>
        <v/>
      </c>
    </row>
    <row r="159" spans="3:11" ht="30" customHeight="1" x14ac:dyDescent="0.2">
      <c r="C159" s="48"/>
      <c r="D159" s="48"/>
      <c r="E159" s="51" t="str">
        <f>IFERROR(VLOOKUP(D159,Smart!$C$5:$E$105,3,0),"")</f>
        <v/>
      </c>
      <c r="F159" s="30"/>
      <c r="G159" s="35"/>
      <c r="H159" s="34"/>
      <c r="I159" s="57" t="str">
        <f t="shared" si="13"/>
        <v/>
      </c>
      <c r="J159" s="35"/>
      <c r="K159" s="54" t="str">
        <f t="shared" ca="1" si="14"/>
        <v/>
      </c>
    </row>
    <row r="160" spans="3:11" ht="30" customHeight="1" x14ac:dyDescent="0.2">
      <c r="C160" s="48"/>
      <c r="D160" s="48"/>
      <c r="E160" s="51" t="str">
        <f>IFERROR(VLOOKUP(D160,Smart!$C$5:$E$105,3,0),"")</f>
        <v/>
      </c>
      <c r="F160" s="30"/>
      <c r="G160" s="35"/>
      <c r="H160" s="34"/>
      <c r="I160" s="57" t="str">
        <f t="shared" si="13"/>
        <v/>
      </c>
      <c r="J160" s="35"/>
      <c r="K160" s="54" t="str">
        <f t="shared" ca="1" si="14"/>
        <v/>
      </c>
    </row>
    <row r="161" spans="3:11" ht="30" customHeight="1" x14ac:dyDescent="0.2">
      <c r="C161" s="48"/>
      <c r="D161" s="48"/>
      <c r="E161" s="51" t="str">
        <f>IFERROR(VLOOKUP(D161,Smart!$C$5:$E$105,3,0),"")</f>
        <v/>
      </c>
      <c r="F161" s="30"/>
      <c r="G161" s="35"/>
      <c r="H161" s="34"/>
      <c r="I161" s="57" t="str">
        <f t="shared" si="13"/>
        <v/>
      </c>
      <c r="J161" s="35"/>
      <c r="K161" s="54" t="str">
        <f t="shared" ca="1" si="14"/>
        <v/>
      </c>
    </row>
    <row r="162" spans="3:11" ht="30" customHeight="1" x14ac:dyDescent="0.2">
      <c r="C162" s="48"/>
      <c r="D162" s="48"/>
      <c r="E162" s="51" t="str">
        <f>IFERROR(VLOOKUP(D162,Smart!$C$5:$E$105,3,0),"")</f>
        <v/>
      </c>
      <c r="F162" s="30"/>
      <c r="G162" s="35"/>
      <c r="H162" s="34"/>
      <c r="I162" s="57" t="str">
        <f t="shared" si="13"/>
        <v/>
      </c>
      <c r="J162" s="35"/>
      <c r="K162" s="54" t="str">
        <f t="shared" ca="1" si="14"/>
        <v/>
      </c>
    </row>
    <row r="163" spans="3:11" ht="30" customHeight="1" x14ac:dyDescent="0.2">
      <c r="C163" s="48"/>
      <c r="D163" s="48"/>
      <c r="E163" s="51" t="str">
        <f>IFERROR(VLOOKUP(D163,Smart!$C$5:$E$105,3,0),"")</f>
        <v/>
      </c>
      <c r="F163" s="30"/>
      <c r="G163" s="35"/>
      <c r="H163" s="34"/>
      <c r="I163" s="57" t="str">
        <f t="shared" si="13"/>
        <v/>
      </c>
      <c r="J163" s="35"/>
      <c r="K163" s="54" t="str">
        <f t="shared" ca="1" si="14"/>
        <v/>
      </c>
    </row>
    <row r="164" spans="3:11" ht="30" customHeight="1" x14ac:dyDescent="0.2">
      <c r="C164" s="48"/>
      <c r="D164" s="48"/>
      <c r="E164" s="51" t="str">
        <f>IFERROR(VLOOKUP(D164,Smart!$C$5:$E$105,3,0),"")</f>
        <v/>
      </c>
      <c r="F164" s="30"/>
      <c r="G164" s="35"/>
      <c r="H164" s="34"/>
      <c r="I164" s="57" t="str">
        <f t="shared" si="13"/>
        <v/>
      </c>
      <c r="J164" s="35"/>
      <c r="K164" s="54" t="str">
        <f t="shared" ca="1" si="14"/>
        <v/>
      </c>
    </row>
    <row r="165" spans="3:11" ht="30" customHeight="1" x14ac:dyDescent="0.2">
      <c r="C165" s="48"/>
      <c r="D165" s="48"/>
      <c r="E165" s="51" t="str">
        <f>IFERROR(VLOOKUP(D165,Smart!$C$5:$E$105,3,0),"")</f>
        <v/>
      </c>
      <c r="F165" s="30"/>
      <c r="G165" s="35"/>
      <c r="H165" s="34"/>
      <c r="I165" s="57" t="str">
        <f t="shared" si="13"/>
        <v/>
      </c>
      <c r="J165" s="35"/>
      <c r="K165" s="54" t="str">
        <f t="shared" ca="1" si="14"/>
        <v/>
      </c>
    </row>
    <row r="166" spans="3:11" ht="30" customHeight="1" x14ac:dyDescent="0.2">
      <c r="C166" s="48"/>
      <c r="D166" s="48"/>
      <c r="E166" s="51" t="str">
        <f>IFERROR(VLOOKUP(D166,Smart!$C$5:$E$105,3,0),"")</f>
        <v/>
      </c>
      <c r="F166" s="30"/>
      <c r="G166" s="35"/>
      <c r="H166" s="34"/>
      <c r="I166" s="57" t="str">
        <f t="shared" si="13"/>
        <v/>
      </c>
      <c r="J166" s="35"/>
      <c r="K166" s="54" t="str">
        <f t="shared" ca="1" si="14"/>
        <v/>
      </c>
    </row>
    <row r="167" spans="3:11" ht="30" customHeight="1" x14ac:dyDescent="0.2">
      <c r="C167" s="48"/>
      <c r="D167" s="48"/>
      <c r="E167" s="51" t="str">
        <f>IFERROR(VLOOKUP(D167,Smart!$C$5:$E$105,3,0),"")</f>
        <v/>
      </c>
      <c r="F167" s="30"/>
      <c r="G167" s="35"/>
      <c r="H167" s="34"/>
      <c r="I167" s="57" t="str">
        <f t="shared" si="13"/>
        <v/>
      </c>
      <c r="J167" s="35"/>
      <c r="K167" s="54" t="str">
        <f t="shared" ca="1" si="14"/>
        <v/>
      </c>
    </row>
    <row r="168" spans="3:11" ht="30" customHeight="1" x14ac:dyDescent="0.2">
      <c r="C168" s="48"/>
      <c r="D168" s="48"/>
      <c r="E168" s="51" t="str">
        <f>IFERROR(VLOOKUP(D168,Smart!$C$5:$E$105,3,0),"")</f>
        <v/>
      </c>
      <c r="F168" s="30"/>
      <c r="G168" s="35"/>
      <c r="H168" s="34"/>
      <c r="I168" s="57" t="str">
        <f t="shared" si="13"/>
        <v/>
      </c>
      <c r="J168" s="35"/>
      <c r="K168" s="54" t="str">
        <f t="shared" ca="1" si="14"/>
        <v/>
      </c>
    </row>
    <row r="169" spans="3:11" ht="30" customHeight="1" x14ac:dyDescent="0.2">
      <c r="C169" s="48"/>
      <c r="D169" s="48"/>
      <c r="E169" s="51" t="str">
        <f>IFERROR(VLOOKUP(D169,Smart!$C$5:$E$105,3,0),"")</f>
        <v/>
      </c>
      <c r="F169" s="30"/>
      <c r="G169" s="35"/>
      <c r="H169" s="34"/>
      <c r="I169" s="57" t="str">
        <f t="shared" si="13"/>
        <v/>
      </c>
      <c r="J169" s="35"/>
      <c r="K169" s="54" t="str">
        <f t="shared" ca="1" si="14"/>
        <v/>
      </c>
    </row>
    <row r="170" spans="3:11" ht="30" customHeight="1" x14ac:dyDescent="0.2">
      <c r="C170" s="48"/>
      <c r="D170" s="48"/>
      <c r="E170" s="51" t="str">
        <f>IFERROR(VLOOKUP(D170,Smart!$C$5:$E$105,3,0),"")</f>
        <v/>
      </c>
      <c r="F170" s="30"/>
      <c r="G170" s="35"/>
      <c r="H170" s="34"/>
      <c r="I170" s="57" t="str">
        <f t="shared" si="13"/>
        <v/>
      </c>
      <c r="J170" s="35"/>
      <c r="K170" s="54" t="str">
        <f t="shared" ca="1" si="14"/>
        <v/>
      </c>
    </row>
    <row r="171" spans="3:11" ht="30" customHeight="1" x14ac:dyDescent="0.2">
      <c r="C171" s="48"/>
      <c r="D171" s="48"/>
      <c r="E171" s="51" t="str">
        <f>IFERROR(VLOOKUP(D171,Smart!$C$5:$E$105,3,0),"")</f>
        <v/>
      </c>
      <c r="F171" s="30"/>
      <c r="G171" s="35"/>
      <c r="H171" s="34"/>
      <c r="I171" s="57" t="str">
        <f t="shared" si="13"/>
        <v/>
      </c>
      <c r="J171" s="35"/>
      <c r="K171" s="54" t="str">
        <f t="shared" ca="1" si="14"/>
        <v/>
      </c>
    </row>
    <row r="172" spans="3:11" ht="30" customHeight="1" x14ac:dyDescent="0.2">
      <c r="C172" s="48"/>
      <c r="D172" s="48"/>
      <c r="E172" s="51" t="str">
        <f>IFERROR(VLOOKUP(D172,Smart!$C$5:$E$105,3,0),"")</f>
        <v/>
      </c>
      <c r="F172" s="30"/>
      <c r="G172" s="35"/>
      <c r="H172" s="34"/>
      <c r="I172" s="57" t="str">
        <f t="shared" si="13"/>
        <v/>
      </c>
      <c r="J172" s="35"/>
      <c r="K172" s="54" t="str">
        <f t="shared" ca="1" si="14"/>
        <v/>
      </c>
    </row>
    <row r="173" spans="3:11" ht="30" customHeight="1" x14ac:dyDescent="0.2">
      <c r="C173" s="48"/>
      <c r="D173" s="48"/>
      <c r="E173" s="51" t="str">
        <f>IFERROR(VLOOKUP(D173,Smart!$C$5:$E$105,3,0),"")</f>
        <v/>
      </c>
      <c r="F173" s="30"/>
      <c r="G173" s="35"/>
      <c r="H173" s="34"/>
      <c r="I173" s="57" t="str">
        <f t="shared" si="13"/>
        <v/>
      </c>
      <c r="J173" s="35"/>
      <c r="K173" s="54" t="str">
        <f t="shared" ca="1" si="14"/>
        <v/>
      </c>
    </row>
    <row r="174" spans="3:11" ht="30" customHeight="1" x14ac:dyDescent="0.2">
      <c r="C174" s="48"/>
      <c r="D174" s="48"/>
      <c r="E174" s="51" t="str">
        <f>IFERROR(VLOOKUP(D174,Smart!$C$5:$E$105,3,0),"")</f>
        <v/>
      </c>
      <c r="F174" s="30"/>
      <c r="G174" s="35"/>
      <c r="H174" s="34"/>
      <c r="I174" s="57" t="str">
        <f t="shared" si="13"/>
        <v/>
      </c>
      <c r="J174" s="35"/>
      <c r="K174" s="54" t="str">
        <f t="shared" ca="1" si="14"/>
        <v/>
      </c>
    </row>
    <row r="175" spans="3:11" ht="30" customHeight="1" x14ac:dyDescent="0.2">
      <c r="C175" s="48"/>
      <c r="D175" s="48"/>
      <c r="E175" s="51" t="str">
        <f>IFERROR(VLOOKUP(D175,Smart!$C$5:$E$105,3,0),"")</f>
        <v/>
      </c>
      <c r="F175" s="30"/>
      <c r="G175" s="35"/>
      <c r="H175" s="34"/>
      <c r="I175" s="57" t="str">
        <f t="shared" si="13"/>
        <v/>
      </c>
      <c r="J175" s="35"/>
      <c r="K175" s="54" t="str">
        <f t="shared" ca="1" si="14"/>
        <v/>
      </c>
    </row>
    <row r="176" spans="3:11" ht="30" customHeight="1" x14ac:dyDescent="0.2">
      <c r="C176" s="48"/>
      <c r="D176" s="48"/>
      <c r="E176" s="51" t="str">
        <f>IFERROR(VLOOKUP(D176,Smart!$C$5:$E$105,3,0),"")</f>
        <v/>
      </c>
      <c r="F176" s="30"/>
      <c r="G176" s="35"/>
      <c r="H176" s="34"/>
      <c r="I176" s="57" t="str">
        <f t="shared" si="13"/>
        <v/>
      </c>
      <c r="J176" s="35"/>
      <c r="K176" s="54" t="str">
        <f t="shared" ca="1" si="14"/>
        <v/>
      </c>
    </row>
    <row r="177" spans="3:11" ht="30" customHeight="1" x14ac:dyDescent="0.2">
      <c r="C177" s="48"/>
      <c r="D177" s="48"/>
      <c r="E177" s="51" t="str">
        <f>IFERROR(VLOOKUP(D177,Smart!$C$5:$E$105,3,0),"")</f>
        <v/>
      </c>
      <c r="F177" s="30"/>
      <c r="G177" s="35"/>
      <c r="H177" s="34"/>
      <c r="I177" s="57" t="str">
        <f t="shared" si="13"/>
        <v/>
      </c>
      <c r="J177" s="35"/>
      <c r="K177" s="54" t="str">
        <f t="shared" ca="1" si="14"/>
        <v/>
      </c>
    </row>
    <row r="178" spans="3:11" ht="30" customHeight="1" x14ac:dyDescent="0.2">
      <c r="C178" s="48"/>
      <c r="D178" s="48"/>
      <c r="E178" s="51" t="str">
        <f>IFERROR(VLOOKUP(D178,Smart!$C$5:$E$105,3,0),"")</f>
        <v/>
      </c>
      <c r="F178" s="30"/>
      <c r="G178" s="35"/>
      <c r="H178" s="34"/>
      <c r="I178" s="57" t="str">
        <f t="shared" si="13"/>
        <v/>
      </c>
      <c r="J178" s="35"/>
      <c r="K178" s="54" t="str">
        <f t="shared" ca="1" si="14"/>
        <v/>
      </c>
    </row>
    <row r="179" spans="3:11" ht="30" customHeight="1" x14ac:dyDescent="0.2">
      <c r="C179" s="48"/>
      <c r="D179" s="48"/>
      <c r="E179" s="51" t="str">
        <f>IFERROR(VLOOKUP(D179,Smart!$C$5:$E$105,3,0),"")</f>
        <v/>
      </c>
      <c r="F179" s="30"/>
      <c r="G179" s="35"/>
      <c r="H179" s="34"/>
      <c r="I179" s="57" t="str">
        <f t="shared" si="13"/>
        <v/>
      </c>
      <c r="J179" s="35"/>
      <c r="K179" s="54" t="str">
        <f t="shared" ca="1" si="14"/>
        <v/>
      </c>
    </row>
    <row r="180" spans="3:11" ht="30" customHeight="1" x14ac:dyDescent="0.2">
      <c r="C180" s="48"/>
      <c r="D180" s="48"/>
      <c r="E180" s="51" t="str">
        <f>IFERROR(VLOOKUP(D180,Smart!$C$5:$E$105,3,0),"")</f>
        <v/>
      </c>
      <c r="F180" s="30"/>
      <c r="G180" s="35"/>
      <c r="H180" s="34"/>
      <c r="I180" s="57" t="str">
        <f t="shared" si="13"/>
        <v/>
      </c>
      <c r="J180" s="35"/>
      <c r="K180" s="54" t="str">
        <f t="shared" ca="1" si="14"/>
        <v/>
      </c>
    </row>
    <row r="181" spans="3:11" ht="30" customHeight="1" x14ac:dyDescent="0.2">
      <c r="C181" s="48"/>
      <c r="D181" s="48"/>
      <c r="E181" s="51" t="str">
        <f>IFERROR(VLOOKUP(D181,Smart!$C$5:$E$105,3,0),"")</f>
        <v/>
      </c>
      <c r="F181" s="30"/>
      <c r="G181" s="35"/>
      <c r="H181" s="34"/>
      <c r="I181" s="57" t="str">
        <f t="shared" si="13"/>
        <v/>
      </c>
      <c r="J181" s="35"/>
      <c r="K181" s="54" t="str">
        <f t="shared" ca="1" si="14"/>
        <v/>
      </c>
    </row>
    <row r="182" spans="3:11" ht="30" customHeight="1" x14ac:dyDescent="0.2">
      <c r="C182" s="48"/>
      <c r="D182" s="48"/>
      <c r="E182" s="51" t="str">
        <f>IFERROR(VLOOKUP(D182,Smart!$C$5:$E$105,3,0),"")</f>
        <v/>
      </c>
      <c r="F182" s="30"/>
      <c r="G182" s="35"/>
      <c r="H182" s="34"/>
      <c r="I182" s="57" t="str">
        <f t="shared" si="13"/>
        <v/>
      </c>
      <c r="J182" s="35"/>
      <c r="K182" s="54" t="str">
        <f t="shared" ca="1" si="14"/>
        <v/>
      </c>
    </row>
    <row r="183" spans="3:11" ht="30" customHeight="1" x14ac:dyDescent="0.2">
      <c r="C183" s="48"/>
      <c r="D183" s="48"/>
      <c r="E183" s="51" t="str">
        <f>IFERROR(VLOOKUP(D183,Smart!$C$5:$E$105,3,0),"")</f>
        <v/>
      </c>
      <c r="F183" s="30"/>
      <c r="G183" s="35"/>
      <c r="H183" s="34"/>
      <c r="I183" s="57" t="str">
        <f t="shared" si="13"/>
        <v/>
      </c>
      <c r="J183" s="35"/>
      <c r="K183" s="54" t="str">
        <f t="shared" ca="1" si="14"/>
        <v/>
      </c>
    </row>
    <row r="184" spans="3:11" ht="30" customHeight="1" x14ac:dyDescent="0.2">
      <c r="C184" s="48"/>
      <c r="D184" s="48"/>
      <c r="E184" s="51" t="str">
        <f>IFERROR(VLOOKUP(D184,Smart!$C$5:$E$105,3,0),"")</f>
        <v/>
      </c>
      <c r="F184" s="30"/>
      <c r="G184" s="35"/>
      <c r="H184" s="34"/>
      <c r="I184" s="57" t="str">
        <f t="shared" si="13"/>
        <v/>
      </c>
      <c r="J184" s="35"/>
      <c r="K184" s="54" t="str">
        <f t="shared" ca="1" si="14"/>
        <v/>
      </c>
    </row>
    <row r="185" spans="3:11" ht="30" customHeight="1" x14ac:dyDescent="0.2">
      <c r="C185" s="48"/>
      <c r="D185" s="48"/>
      <c r="E185" s="51" t="str">
        <f>IFERROR(VLOOKUP(D185,Smart!$C$5:$E$105,3,0),"")</f>
        <v/>
      </c>
      <c r="F185" s="30"/>
      <c r="G185" s="35"/>
      <c r="H185" s="34"/>
      <c r="I185" s="57" t="str">
        <f t="shared" si="13"/>
        <v/>
      </c>
      <c r="J185" s="35"/>
      <c r="K185" s="54" t="str">
        <f t="shared" ca="1" si="14"/>
        <v/>
      </c>
    </row>
    <row r="186" spans="3:11" ht="30" customHeight="1" x14ac:dyDescent="0.2">
      <c r="C186" s="48"/>
      <c r="D186" s="48"/>
      <c r="E186" s="51" t="str">
        <f>IFERROR(VLOOKUP(D186,Smart!$C$5:$E$105,3,0),"")</f>
        <v/>
      </c>
      <c r="F186" s="30"/>
      <c r="G186" s="35"/>
      <c r="H186" s="34"/>
      <c r="I186" s="57" t="str">
        <f t="shared" si="13"/>
        <v/>
      </c>
      <c r="J186" s="35"/>
      <c r="K186" s="54" t="str">
        <f t="shared" ca="1" si="14"/>
        <v/>
      </c>
    </row>
    <row r="187" spans="3:11" ht="30" customHeight="1" x14ac:dyDescent="0.2">
      <c r="C187" s="48"/>
      <c r="D187" s="48"/>
      <c r="E187" s="51" t="str">
        <f>IFERROR(VLOOKUP(D187,Smart!$C$5:$E$105,3,0),"")</f>
        <v/>
      </c>
      <c r="F187" s="30"/>
      <c r="G187" s="35"/>
      <c r="H187" s="34"/>
      <c r="I187" s="57" t="str">
        <f t="shared" si="13"/>
        <v/>
      </c>
      <c r="J187" s="35"/>
      <c r="K187" s="54" t="str">
        <f t="shared" ca="1" si="14"/>
        <v/>
      </c>
    </row>
    <row r="188" spans="3:11" ht="30" customHeight="1" x14ac:dyDescent="0.2">
      <c r="C188" s="48"/>
      <c r="D188" s="48"/>
      <c r="E188" s="51" t="str">
        <f>IFERROR(VLOOKUP(D188,Smart!$C$5:$E$105,3,0),"")</f>
        <v/>
      </c>
      <c r="F188" s="30"/>
      <c r="G188" s="35"/>
      <c r="H188" s="34"/>
      <c r="I188" s="57" t="str">
        <f t="shared" si="13"/>
        <v/>
      </c>
      <c r="J188" s="35"/>
      <c r="K188" s="54" t="str">
        <f t="shared" ca="1" si="14"/>
        <v/>
      </c>
    </row>
    <row r="189" spans="3:11" ht="30" customHeight="1" x14ac:dyDescent="0.2">
      <c r="C189" s="48"/>
      <c r="D189" s="48"/>
      <c r="E189" s="51" t="str">
        <f>IFERROR(VLOOKUP(D189,Smart!$C$5:$E$105,3,0),"")</f>
        <v/>
      </c>
      <c r="F189" s="30"/>
      <c r="G189" s="35"/>
      <c r="H189" s="34"/>
      <c r="I189" s="57" t="str">
        <f t="shared" si="13"/>
        <v/>
      </c>
      <c r="J189" s="35"/>
      <c r="K189" s="54" t="str">
        <f t="shared" ca="1" si="14"/>
        <v/>
      </c>
    </row>
    <row r="190" spans="3:11" ht="30" customHeight="1" x14ac:dyDescent="0.2">
      <c r="C190" s="48"/>
      <c r="D190" s="48"/>
      <c r="E190" s="51" t="str">
        <f>IFERROR(VLOOKUP(D190,Smart!$C$5:$E$105,3,0),"")</f>
        <v/>
      </c>
      <c r="F190" s="30"/>
      <c r="G190" s="35"/>
      <c r="H190" s="34"/>
      <c r="I190" s="57" t="str">
        <f t="shared" si="13"/>
        <v/>
      </c>
      <c r="J190" s="35"/>
      <c r="K190" s="54" t="str">
        <f t="shared" ca="1" si="14"/>
        <v/>
      </c>
    </row>
    <row r="191" spans="3:11" ht="30" customHeight="1" x14ac:dyDescent="0.2">
      <c r="C191" s="48"/>
      <c r="D191" s="48"/>
      <c r="E191" s="51" t="str">
        <f>IFERROR(VLOOKUP(D191,Smart!$C$5:$E$105,3,0),"")</f>
        <v/>
      </c>
      <c r="F191" s="30"/>
      <c r="G191" s="35"/>
      <c r="H191" s="34"/>
      <c r="I191" s="57" t="str">
        <f t="shared" si="13"/>
        <v/>
      </c>
      <c r="J191" s="35"/>
      <c r="K191" s="54" t="str">
        <f t="shared" ca="1" si="14"/>
        <v/>
      </c>
    </row>
    <row r="192" spans="3:11" ht="30" customHeight="1" x14ac:dyDescent="0.2">
      <c r="C192" s="48"/>
      <c r="D192" s="48"/>
      <c r="E192" s="51" t="str">
        <f>IFERROR(VLOOKUP(D192,Smart!$C$5:$E$105,3,0),"")</f>
        <v/>
      </c>
      <c r="F192" s="30"/>
      <c r="G192" s="35"/>
      <c r="H192" s="34"/>
      <c r="I192" s="57" t="str">
        <f t="shared" si="13"/>
        <v/>
      </c>
      <c r="J192" s="35"/>
      <c r="K192" s="54" t="str">
        <f t="shared" ca="1" si="14"/>
        <v/>
      </c>
    </row>
    <row r="193" spans="3:11" ht="30" customHeight="1" x14ac:dyDescent="0.2">
      <c r="C193" s="48"/>
      <c r="D193" s="48"/>
      <c r="E193" s="51" t="str">
        <f>IFERROR(VLOOKUP(D193,Smart!$C$5:$E$105,3,0),"")</f>
        <v/>
      </c>
      <c r="F193" s="30"/>
      <c r="G193" s="35"/>
      <c r="H193" s="34"/>
      <c r="I193" s="57" t="str">
        <f t="shared" si="13"/>
        <v/>
      </c>
      <c r="J193" s="35"/>
      <c r="K193" s="54" t="str">
        <f t="shared" ca="1" si="14"/>
        <v/>
      </c>
    </row>
    <row r="194" spans="3:11" ht="30" customHeight="1" x14ac:dyDescent="0.2">
      <c r="C194" s="48"/>
      <c r="D194" s="48"/>
      <c r="E194" s="51" t="str">
        <f>IFERROR(VLOOKUP(D194,Smart!$C$5:$E$105,3,0),"")</f>
        <v/>
      </c>
      <c r="F194" s="30"/>
      <c r="G194" s="35"/>
      <c r="H194" s="34"/>
      <c r="I194" s="57" t="str">
        <f t="shared" si="13"/>
        <v/>
      </c>
      <c r="J194" s="35"/>
      <c r="K194" s="54" t="str">
        <f t="shared" ca="1" si="14"/>
        <v/>
      </c>
    </row>
    <row r="195" spans="3:11" ht="30" customHeight="1" x14ac:dyDescent="0.2">
      <c r="C195" s="48"/>
      <c r="D195" s="48"/>
      <c r="E195" s="51" t="str">
        <f>IFERROR(VLOOKUP(D195,Smart!$C$5:$E$105,3,0),"")</f>
        <v/>
      </c>
      <c r="F195" s="30"/>
      <c r="G195" s="35"/>
      <c r="H195" s="34"/>
      <c r="I195" s="57" t="str">
        <f t="shared" si="13"/>
        <v/>
      </c>
      <c r="J195" s="35"/>
      <c r="K195" s="54" t="str">
        <f t="shared" ca="1" si="14"/>
        <v/>
      </c>
    </row>
    <row r="196" spans="3:11" ht="30" customHeight="1" x14ac:dyDescent="0.2">
      <c r="C196" s="48"/>
      <c r="D196" s="48"/>
      <c r="E196" s="51" t="str">
        <f>IFERROR(VLOOKUP(D196,Smart!$C$5:$E$105,3,0),"")</f>
        <v/>
      </c>
      <c r="F196" s="30"/>
      <c r="G196" s="35"/>
      <c r="H196" s="34"/>
      <c r="I196" s="57" t="str">
        <f t="shared" si="13"/>
        <v/>
      </c>
      <c r="J196" s="35"/>
      <c r="K196" s="54" t="str">
        <f t="shared" ca="1" si="14"/>
        <v/>
      </c>
    </row>
    <row r="197" spans="3:11" ht="30" customHeight="1" x14ac:dyDescent="0.2">
      <c r="C197" s="48"/>
      <c r="D197" s="48"/>
      <c r="E197" s="51" t="str">
        <f>IFERROR(VLOOKUP(D197,Smart!$C$5:$E$105,3,0),"")</f>
        <v/>
      </c>
      <c r="F197" s="30"/>
      <c r="G197" s="35"/>
      <c r="H197" s="34"/>
      <c r="I197" s="57" t="str">
        <f t="shared" si="13"/>
        <v/>
      </c>
      <c r="J197" s="35"/>
      <c r="K197" s="54" t="str">
        <f t="shared" ca="1" si="14"/>
        <v/>
      </c>
    </row>
    <row r="198" spans="3:11" ht="30" customHeight="1" x14ac:dyDescent="0.2">
      <c r="C198" s="48"/>
      <c r="D198" s="48"/>
      <c r="E198" s="51" t="str">
        <f>IFERROR(VLOOKUP(D198,Smart!$C$5:$E$105,3,0),"")</f>
        <v/>
      </c>
      <c r="F198" s="30"/>
      <c r="G198" s="35"/>
      <c r="H198" s="34"/>
      <c r="I198" s="57" t="str">
        <f t="shared" si="13"/>
        <v/>
      </c>
      <c r="J198" s="35"/>
      <c r="K198" s="54" t="str">
        <f t="shared" ca="1" si="14"/>
        <v/>
      </c>
    </row>
    <row r="199" spans="3:11" ht="30" customHeight="1" x14ac:dyDescent="0.2">
      <c r="C199" s="48"/>
      <c r="D199" s="48"/>
      <c r="E199" s="51" t="str">
        <f>IFERROR(VLOOKUP(D199,Smart!$C$5:$E$105,3,0),"")</f>
        <v/>
      </c>
      <c r="F199" s="30"/>
      <c r="G199" s="35"/>
      <c r="H199" s="34"/>
      <c r="I199" s="57" t="str">
        <f t="shared" ref="I199:I262" si="15">IF(OR(G199="",H199=""),"",G199+H199)</f>
        <v/>
      </c>
      <c r="J199" s="35"/>
      <c r="K199" s="54" t="str">
        <f t="shared" ca="1" si="14"/>
        <v/>
      </c>
    </row>
    <row r="200" spans="3:11" ht="30" customHeight="1" x14ac:dyDescent="0.2">
      <c r="C200" s="48"/>
      <c r="D200" s="48"/>
      <c r="E200" s="51" t="str">
        <f>IFERROR(VLOOKUP(D200,Smart!$C$5:$E$105,3,0),"")</f>
        <v/>
      </c>
      <c r="F200" s="30"/>
      <c r="G200" s="35"/>
      <c r="H200" s="34"/>
      <c r="I200" s="57" t="str">
        <f t="shared" si="15"/>
        <v/>
      </c>
      <c r="J200" s="35"/>
      <c r="K200" s="54" t="str">
        <f t="shared" ca="1" si="14"/>
        <v/>
      </c>
    </row>
    <row r="201" spans="3:11" ht="30" customHeight="1" x14ac:dyDescent="0.2">
      <c r="C201" s="48"/>
      <c r="D201" s="48"/>
      <c r="E201" s="51" t="str">
        <f>IFERROR(VLOOKUP(D201,Smart!$C$5:$E$105,3,0),"")</f>
        <v/>
      </c>
      <c r="F201" s="30"/>
      <c r="G201" s="35"/>
      <c r="H201" s="34"/>
      <c r="I201" s="57" t="str">
        <f t="shared" si="15"/>
        <v/>
      </c>
      <c r="J201" s="35"/>
      <c r="K201" s="54" t="str">
        <f t="shared" ca="1" si="14"/>
        <v/>
      </c>
    </row>
    <row r="202" spans="3:11" ht="30" customHeight="1" x14ac:dyDescent="0.2">
      <c r="C202" s="48"/>
      <c r="D202" s="48"/>
      <c r="E202" s="51" t="str">
        <f>IFERROR(VLOOKUP(D202,Smart!$C$5:$E$105,3,0),"")</f>
        <v/>
      </c>
      <c r="F202" s="30"/>
      <c r="G202" s="35"/>
      <c r="H202" s="34"/>
      <c r="I202" s="57" t="str">
        <f t="shared" si="15"/>
        <v/>
      </c>
      <c r="J202" s="35"/>
      <c r="K202" s="54" t="str">
        <f t="shared" ca="1" si="14"/>
        <v/>
      </c>
    </row>
    <row r="203" spans="3:11" ht="30" customHeight="1" x14ac:dyDescent="0.2">
      <c r="C203" s="48"/>
      <c r="D203" s="48"/>
      <c r="E203" s="51" t="str">
        <f>IFERROR(VLOOKUP(D203,Smart!$C$5:$E$105,3,0),"")</f>
        <v/>
      </c>
      <c r="F203" s="30"/>
      <c r="G203" s="35"/>
      <c r="H203" s="34"/>
      <c r="I203" s="57" t="str">
        <f t="shared" si="15"/>
        <v/>
      </c>
      <c r="J203" s="35"/>
      <c r="K203" s="54" t="str">
        <f t="shared" ca="1" si="14"/>
        <v/>
      </c>
    </row>
    <row r="204" spans="3:11" ht="30" customHeight="1" x14ac:dyDescent="0.2">
      <c r="C204" s="48"/>
      <c r="D204" s="48"/>
      <c r="E204" s="51" t="str">
        <f>IFERROR(VLOOKUP(D204,Smart!$C$5:$E$105,3,0),"")</f>
        <v/>
      </c>
      <c r="F204" s="30"/>
      <c r="G204" s="35"/>
      <c r="H204" s="34"/>
      <c r="I204" s="57" t="str">
        <f t="shared" si="15"/>
        <v/>
      </c>
      <c r="J204" s="35"/>
      <c r="K204" s="54" t="str">
        <f t="shared" ca="1" si="14"/>
        <v/>
      </c>
    </row>
    <row r="205" spans="3:11" ht="30" customHeight="1" x14ac:dyDescent="0.2">
      <c r="C205" s="48"/>
      <c r="D205" s="48"/>
      <c r="E205" s="51" t="str">
        <f>IFERROR(VLOOKUP(D205,Smart!$C$5:$E$105,3,0),"")</f>
        <v/>
      </c>
      <c r="F205" s="30"/>
      <c r="G205" s="35"/>
      <c r="H205" s="34"/>
      <c r="I205" s="57" t="str">
        <f t="shared" si="15"/>
        <v/>
      </c>
      <c r="J205" s="35"/>
      <c r="K205" s="54" t="str">
        <f t="shared" ca="1" si="14"/>
        <v/>
      </c>
    </row>
    <row r="206" spans="3:11" ht="30" customHeight="1" x14ac:dyDescent="0.2">
      <c r="C206" s="48"/>
      <c r="D206" s="48"/>
      <c r="E206" s="51" t="str">
        <f>IFERROR(VLOOKUP(D206,Smart!$C$5:$E$105,3,0),"")</f>
        <v/>
      </c>
      <c r="F206" s="30"/>
      <c r="G206" s="35"/>
      <c r="H206" s="34"/>
      <c r="I206" s="57" t="str">
        <f t="shared" si="15"/>
        <v/>
      </c>
      <c r="J206" s="35"/>
      <c r="K206" s="54" t="str">
        <f t="shared" ca="1" si="14"/>
        <v/>
      </c>
    </row>
    <row r="207" spans="3:11" ht="30" customHeight="1" x14ac:dyDescent="0.2">
      <c r="C207" s="48"/>
      <c r="D207" s="48"/>
      <c r="E207" s="51" t="str">
        <f>IFERROR(VLOOKUP(D207,Smart!$C$5:$E$105,3,0),"")</f>
        <v/>
      </c>
      <c r="F207" s="30"/>
      <c r="G207" s="35"/>
      <c r="H207" s="34"/>
      <c r="I207" s="57" t="str">
        <f t="shared" si="15"/>
        <v/>
      </c>
      <c r="J207" s="35"/>
      <c r="K207" s="54" t="str">
        <f t="shared" ca="1" si="14"/>
        <v/>
      </c>
    </row>
    <row r="208" spans="3:11" ht="30" customHeight="1" x14ac:dyDescent="0.2">
      <c r="C208" s="48"/>
      <c r="D208" s="48"/>
      <c r="E208" s="51" t="str">
        <f>IFERROR(VLOOKUP(D208,Smart!$C$5:$E$105,3,0),"")</f>
        <v/>
      </c>
      <c r="F208" s="30"/>
      <c r="G208" s="35"/>
      <c r="H208" s="34"/>
      <c r="I208" s="57" t="str">
        <f t="shared" si="15"/>
        <v/>
      </c>
      <c r="J208" s="35"/>
      <c r="K208" s="54" t="str">
        <f t="shared" ca="1" si="14"/>
        <v/>
      </c>
    </row>
    <row r="209" spans="3:11" ht="30" customHeight="1" x14ac:dyDescent="0.2">
      <c r="C209" s="48"/>
      <c r="D209" s="48"/>
      <c r="E209" s="51" t="str">
        <f>IFERROR(VLOOKUP(D209,Smart!$C$5:$E$105,3,0),"")</f>
        <v/>
      </c>
      <c r="F209" s="30"/>
      <c r="G209" s="35"/>
      <c r="H209" s="34"/>
      <c r="I209" s="57" t="str">
        <f t="shared" si="15"/>
        <v/>
      </c>
      <c r="J209" s="35"/>
      <c r="K209" s="54" t="str">
        <f t="shared" ref="K209:K272" ca="1" si="16">IF(OR(D209="",G209="",I209=""),"",IF(AND(J209&lt;&gt;"",J209&lt;=I209),"Concluído en el Plazo",IF(AND(J209&lt;&gt;"",J209&gt;I209),"Concluído con Retraso",IF(AND(J209="",I209&gt;=TODAY(),G209&lt;=TODAY()),"En Progreso",IF(AND(J209="",I209&lt;TODAY()),"Retrasado","No iniciado")))))</f>
        <v/>
      </c>
    </row>
    <row r="210" spans="3:11" ht="30" customHeight="1" x14ac:dyDescent="0.2">
      <c r="C210" s="48"/>
      <c r="D210" s="48"/>
      <c r="E210" s="51" t="str">
        <f>IFERROR(VLOOKUP(D210,Smart!$C$5:$E$105,3,0),"")</f>
        <v/>
      </c>
      <c r="F210" s="30"/>
      <c r="G210" s="35"/>
      <c r="H210" s="34"/>
      <c r="I210" s="57" t="str">
        <f t="shared" si="15"/>
        <v/>
      </c>
      <c r="J210" s="35"/>
      <c r="K210" s="54" t="str">
        <f t="shared" ca="1" si="16"/>
        <v/>
      </c>
    </row>
    <row r="211" spans="3:11" ht="30" customHeight="1" x14ac:dyDescent="0.2">
      <c r="C211" s="48"/>
      <c r="D211" s="48"/>
      <c r="E211" s="51" t="str">
        <f>IFERROR(VLOOKUP(D211,Smart!$C$5:$E$105,3,0),"")</f>
        <v/>
      </c>
      <c r="F211" s="30"/>
      <c r="G211" s="35"/>
      <c r="H211" s="34"/>
      <c r="I211" s="57" t="str">
        <f t="shared" si="15"/>
        <v/>
      </c>
      <c r="J211" s="35"/>
      <c r="K211" s="54" t="str">
        <f t="shared" ca="1" si="16"/>
        <v/>
      </c>
    </row>
    <row r="212" spans="3:11" ht="30" customHeight="1" x14ac:dyDescent="0.2">
      <c r="C212" s="48"/>
      <c r="D212" s="48"/>
      <c r="E212" s="51" t="str">
        <f>IFERROR(VLOOKUP(D212,Smart!$C$5:$E$105,3,0),"")</f>
        <v/>
      </c>
      <c r="F212" s="30"/>
      <c r="G212" s="35"/>
      <c r="H212" s="34"/>
      <c r="I212" s="57" t="str">
        <f t="shared" si="15"/>
        <v/>
      </c>
      <c r="J212" s="35"/>
      <c r="K212" s="54" t="str">
        <f t="shared" ca="1" si="16"/>
        <v/>
      </c>
    </row>
    <row r="213" spans="3:11" ht="30" customHeight="1" x14ac:dyDescent="0.2">
      <c r="C213" s="48"/>
      <c r="D213" s="48"/>
      <c r="E213" s="51" t="str">
        <f>IFERROR(VLOOKUP(D213,Smart!$C$5:$E$105,3,0),"")</f>
        <v/>
      </c>
      <c r="F213" s="30"/>
      <c r="G213" s="35"/>
      <c r="H213" s="34"/>
      <c r="I213" s="57" t="str">
        <f t="shared" si="15"/>
        <v/>
      </c>
      <c r="J213" s="35"/>
      <c r="K213" s="54" t="str">
        <f t="shared" ca="1" si="16"/>
        <v/>
      </c>
    </row>
    <row r="214" spans="3:11" ht="30" customHeight="1" x14ac:dyDescent="0.2">
      <c r="C214" s="48"/>
      <c r="D214" s="48"/>
      <c r="E214" s="51" t="str">
        <f>IFERROR(VLOOKUP(D214,Smart!$C$5:$E$105,3,0),"")</f>
        <v/>
      </c>
      <c r="F214" s="30"/>
      <c r="G214" s="35"/>
      <c r="H214" s="34"/>
      <c r="I214" s="57" t="str">
        <f t="shared" si="15"/>
        <v/>
      </c>
      <c r="J214" s="35"/>
      <c r="K214" s="54" t="str">
        <f t="shared" ca="1" si="16"/>
        <v/>
      </c>
    </row>
    <row r="215" spans="3:11" ht="30" customHeight="1" x14ac:dyDescent="0.2">
      <c r="C215" s="48"/>
      <c r="D215" s="48"/>
      <c r="E215" s="51" t="str">
        <f>IFERROR(VLOOKUP(D215,Smart!$C$5:$E$105,3,0),"")</f>
        <v/>
      </c>
      <c r="F215" s="30"/>
      <c r="G215" s="35"/>
      <c r="H215" s="34"/>
      <c r="I215" s="57" t="str">
        <f t="shared" si="15"/>
        <v/>
      </c>
      <c r="J215" s="35"/>
      <c r="K215" s="54" t="str">
        <f t="shared" ca="1" si="16"/>
        <v/>
      </c>
    </row>
    <row r="216" spans="3:11" ht="30" customHeight="1" x14ac:dyDescent="0.2">
      <c r="C216" s="48"/>
      <c r="D216" s="48"/>
      <c r="E216" s="51" t="str">
        <f>IFERROR(VLOOKUP(D216,Smart!$C$5:$E$105,3,0),"")</f>
        <v/>
      </c>
      <c r="F216" s="30"/>
      <c r="G216" s="35"/>
      <c r="H216" s="34"/>
      <c r="I216" s="57" t="str">
        <f t="shared" si="15"/>
        <v/>
      </c>
      <c r="J216" s="35"/>
      <c r="K216" s="54" t="str">
        <f t="shared" ca="1" si="16"/>
        <v/>
      </c>
    </row>
    <row r="217" spans="3:11" ht="30" customHeight="1" x14ac:dyDescent="0.2">
      <c r="C217" s="48"/>
      <c r="D217" s="48"/>
      <c r="E217" s="51" t="str">
        <f>IFERROR(VLOOKUP(D217,Smart!$C$5:$E$105,3,0),"")</f>
        <v/>
      </c>
      <c r="F217" s="30"/>
      <c r="G217" s="35"/>
      <c r="H217" s="34"/>
      <c r="I217" s="57" t="str">
        <f t="shared" si="15"/>
        <v/>
      </c>
      <c r="J217" s="35"/>
      <c r="K217" s="54" t="str">
        <f t="shared" ca="1" si="16"/>
        <v/>
      </c>
    </row>
    <row r="218" spans="3:11" ht="30" customHeight="1" x14ac:dyDescent="0.2">
      <c r="C218" s="48"/>
      <c r="D218" s="48"/>
      <c r="E218" s="51" t="str">
        <f>IFERROR(VLOOKUP(D218,Smart!$C$5:$E$105,3,0),"")</f>
        <v/>
      </c>
      <c r="F218" s="30"/>
      <c r="G218" s="35"/>
      <c r="H218" s="34"/>
      <c r="I218" s="57" t="str">
        <f t="shared" si="15"/>
        <v/>
      </c>
      <c r="J218" s="35"/>
      <c r="K218" s="54" t="str">
        <f t="shared" ca="1" si="16"/>
        <v/>
      </c>
    </row>
    <row r="219" spans="3:11" ht="30" customHeight="1" x14ac:dyDescent="0.2">
      <c r="C219" s="48"/>
      <c r="D219" s="48"/>
      <c r="E219" s="51" t="str">
        <f>IFERROR(VLOOKUP(D219,Smart!$C$5:$E$105,3,0),"")</f>
        <v/>
      </c>
      <c r="F219" s="30"/>
      <c r="G219" s="35"/>
      <c r="H219" s="34"/>
      <c r="I219" s="57" t="str">
        <f t="shared" si="15"/>
        <v/>
      </c>
      <c r="J219" s="35"/>
      <c r="K219" s="54" t="str">
        <f t="shared" ca="1" si="16"/>
        <v/>
      </c>
    </row>
    <row r="220" spans="3:11" ht="30" customHeight="1" x14ac:dyDescent="0.2">
      <c r="C220" s="48"/>
      <c r="D220" s="48"/>
      <c r="E220" s="51" t="str">
        <f>IFERROR(VLOOKUP(D220,Smart!$C$5:$E$105,3,0),"")</f>
        <v/>
      </c>
      <c r="F220" s="30"/>
      <c r="G220" s="35"/>
      <c r="H220" s="34"/>
      <c r="I220" s="57" t="str">
        <f t="shared" si="15"/>
        <v/>
      </c>
      <c r="J220" s="35"/>
      <c r="K220" s="54" t="str">
        <f t="shared" ca="1" si="16"/>
        <v/>
      </c>
    </row>
    <row r="221" spans="3:11" ht="30" customHeight="1" x14ac:dyDescent="0.2">
      <c r="C221" s="48"/>
      <c r="D221" s="48"/>
      <c r="E221" s="51" t="str">
        <f>IFERROR(VLOOKUP(D221,Smart!$C$5:$E$105,3,0),"")</f>
        <v/>
      </c>
      <c r="F221" s="30"/>
      <c r="G221" s="35"/>
      <c r="H221" s="34"/>
      <c r="I221" s="57" t="str">
        <f t="shared" si="15"/>
        <v/>
      </c>
      <c r="J221" s="35"/>
      <c r="K221" s="54" t="str">
        <f t="shared" ca="1" si="16"/>
        <v/>
      </c>
    </row>
    <row r="222" spans="3:11" ht="30" customHeight="1" x14ac:dyDescent="0.2">
      <c r="C222" s="48"/>
      <c r="D222" s="48"/>
      <c r="E222" s="51" t="str">
        <f>IFERROR(VLOOKUP(D222,Smart!$C$5:$E$105,3,0),"")</f>
        <v/>
      </c>
      <c r="F222" s="30"/>
      <c r="G222" s="35"/>
      <c r="H222" s="34"/>
      <c r="I222" s="57" t="str">
        <f t="shared" si="15"/>
        <v/>
      </c>
      <c r="J222" s="35"/>
      <c r="K222" s="54" t="str">
        <f t="shared" ca="1" si="16"/>
        <v/>
      </c>
    </row>
    <row r="223" spans="3:11" ht="30" customHeight="1" x14ac:dyDescent="0.2">
      <c r="C223" s="48"/>
      <c r="D223" s="48"/>
      <c r="E223" s="51" t="str">
        <f>IFERROR(VLOOKUP(D223,Smart!$C$5:$E$105,3,0),"")</f>
        <v/>
      </c>
      <c r="F223" s="30"/>
      <c r="G223" s="35"/>
      <c r="H223" s="34"/>
      <c r="I223" s="57" t="str">
        <f t="shared" si="15"/>
        <v/>
      </c>
      <c r="J223" s="35"/>
      <c r="K223" s="54" t="str">
        <f t="shared" ca="1" si="16"/>
        <v/>
      </c>
    </row>
    <row r="224" spans="3:11" ht="30" customHeight="1" x14ac:dyDescent="0.2">
      <c r="C224" s="48"/>
      <c r="D224" s="48"/>
      <c r="E224" s="51" t="str">
        <f>IFERROR(VLOOKUP(D224,Smart!$C$5:$E$105,3,0),"")</f>
        <v/>
      </c>
      <c r="F224" s="30"/>
      <c r="G224" s="35"/>
      <c r="H224" s="34"/>
      <c r="I224" s="57" t="str">
        <f t="shared" si="15"/>
        <v/>
      </c>
      <c r="J224" s="35"/>
      <c r="K224" s="54" t="str">
        <f t="shared" ca="1" si="16"/>
        <v/>
      </c>
    </row>
    <row r="225" spans="3:11" ht="30" customHeight="1" x14ac:dyDescent="0.2">
      <c r="C225" s="48"/>
      <c r="D225" s="48"/>
      <c r="E225" s="51" t="str">
        <f>IFERROR(VLOOKUP(D225,Smart!$C$5:$E$105,3,0),"")</f>
        <v/>
      </c>
      <c r="F225" s="30"/>
      <c r="G225" s="35"/>
      <c r="H225" s="34"/>
      <c r="I225" s="57" t="str">
        <f t="shared" si="15"/>
        <v/>
      </c>
      <c r="J225" s="35"/>
      <c r="K225" s="54" t="str">
        <f t="shared" ca="1" si="16"/>
        <v/>
      </c>
    </row>
    <row r="226" spans="3:11" ht="30" customHeight="1" x14ac:dyDescent="0.2">
      <c r="C226" s="48"/>
      <c r="D226" s="48"/>
      <c r="E226" s="51" t="str">
        <f>IFERROR(VLOOKUP(D226,Smart!$C$5:$E$105,3,0),"")</f>
        <v/>
      </c>
      <c r="F226" s="30"/>
      <c r="G226" s="35"/>
      <c r="H226" s="34"/>
      <c r="I226" s="57" t="str">
        <f t="shared" si="15"/>
        <v/>
      </c>
      <c r="J226" s="35"/>
      <c r="K226" s="54" t="str">
        <f t="shared" ca="1" si="16"/>
        <v/>
      </c>
    </row>
    <row r="227" spans="3:11" ht="30" customHeight="1" x14ac:dyDescent="0.2">
      <c r="C227" s="48"/>
      <c r="D227" s="48"/>
      <c r="E227" s="51" t="str">
        <f>IFERROR(VLOOKUP(D227,Smart!$C$5:$E$105,3,0),"")</f>
        <v/>
      </c>
      <c r="F227" s="30"/>
      <c r="G227" s="35"/>
      <c r="H227" s="34"/>
      <c r="I227" s="57" t="str">
        <f t="shared" si="15"/>
        <v/>
      </c>
      <c r="J227" s="35"/>
      <c r="K227" s="54" t="str">
        <f t="shared" ca="1" si="16"/>
        <v/>
      </c>
    </row>
    <row r="228" spans="3:11" ht="30" customHeight="1" x14ac:dyDescent="0.2">
      <c r="C228" s="48"/>
      <c r="D228" s="48"/>
      <c r="E228" s="51" t="str">
        <f>IFERROR(VLOOKUP(D228,Smart!$C$5:$E$105,3,0),"")</f>
        <v/>
      </c>
      <c r="F228" s="30"/>
      <c r="G228" s="35"/>
      <c r="H228" s="34"/>
      <c r="I228" s="57" t="str">
        <f t="shared" si="15"/>
        <v/>
      </c>
      <c r="J228" s="35"/>
      <c r="K228" s="54" t="str">
        <f t="shared" ca="1" si="16"/>
        <v/>
      </c>
    </row>
    <row r="229" spans="3:11" ht="30" customHeight="1" x14ac:dyDescent="0.2">
      <c r="C229" s="48"/>
      <c r="D229" s="48"/>
      <c r="E229" s="51" t="str">
        <f>IFERROR(VLOOKUP(D229,Smart!$C$5:$E$105,3,0),"")</f>
        <v/>
      </c>
      <c r="F229" s="30"/>
      <c r="G229" s="35"/>
      <c r="H229" s="34"/>
      <c r="I229" s="57" t="str">
        <f t="shared" si="15"/>
        <v/>
      </c>
      <c r="J229" s="35"/>
      <c r="K229" s="54" t="str">
        <f t="shared" ca="1" si="16"/>
        <v/>
      </c>
    </row>
    <row r="230" spans="3:11" ht="30" customHeight="1" x14ac:dyDescent="0.2">
      <c r="C230" s="48"/>
      <c r="D230" s="48"/>
      <c r="E230" s="51" t="str">
        <f>IFERROR(VLOOKUP(D230,Smart!$C$5:$E$105,3,0),"")</f>
        <v/>
      </c>
      <c r="F230" s="30"/>
      <c r="G230" s="35"/>
      <c r="H230" s="34"/>
      <c r="I230" s="57" t="str">
        <f t="shared" si="15"/>
        <v/>
      </c>
      <c r="J230" s="35"/>
      <c r="K230" s="54" t="str">
        <f t="shared" ca="1" si="16"/>
        <v/>
      </c>
    </row>
    <row r="231" spans="3:11" ht="30" customHeight="1" x14ac:dyDescent="0.2">
      <c r="C231" s="48"/>
      <c r="D231" s="48"/>
      <c r="E231" s="51" t="str">
        <f>IFERROR(VLOOKUP(D231,Smart!$C$5:$E$105,3,0),"")</f>
        <v/>
      </c>
      <c r="F231" s="30"/>
      <c r="G231" s="35"/>
      <c r="H231" s="34"/>
      <c r="I231" s="57" t="str">
        <f t="shared" si="15"/>
        <v/>
      </c>
      <c r="J231" s="35"/>
      <c r="K231" s="54" t="str">
        <f t="shared" ca="1" si="16"/>
        <v/>
      </c>
    </row>
    <row r="232" spans="3:11" ht="30" customHeight="1" x14ac:dyDescent="0.2">
      <c r="C232" s="48"/>
      <c r="D232" s="48"/>
      <c r="E232" s="51" t="str">
        <f>IFERROR(VLOOKUP(D232,Smart!$C$5:$E$105,3,0),"")</f>
        <v/>
      </c>
      <c r="F232" s="30"/>
      <c r="G232" s="35"/>
      <c r="H232" s="34"/>
      <c r="I232" s="57" t="str">
        <f t="shared" si="15"/>
        <v/>
      </c>
      <c r="J232" s="35"/>
      <c r="K232" s="54" t="str">
        <f t="shared" ca="1" si="16"/>
        <v/>
      </c>
    </row>
    <row r="233" spans="3:11" ht="30" customHeight="1" x14ac:dyDescent="0.2">
      <c r="C233" s="48"/>
      <c r="D233" s="48"/>
      <c r="E233" s="51" t="str">
        <f>IFERROR(VLOOKUP(D233,Smart!$C$5:$E$105,3,0),"")</f>
        <v/>
      </c>
      <c r="F233" s="30"/>
      <c r="G233" s="35"/>
      <c r="H233" s="34"/>
      <c r="I233" s="57" t="str">
        <f t="shared" si="15"/>
        <v/>
      </c>
      <c r="J233" s="35"/>
      <c r="K233" s="54" t="str">
        <f t="shared" ca="1" si="16"/>
        <v/>
      </c>
    </row>
    <row r="234" spans="3:11" ht="30" customHeight="1" x14ac:dyDescent="0.2">
      <c r="C234" s="48"/>
      <c r="D234" s="48"/>
      <c r="E234" s="51" t="str">
        <f>IFERROR(VLOOKUP(D234,Smart!$C$5:$E$105,3,0),"")</f>
        <v/>
      </c>
      <c r="F234" s="30"/>
      <c r="G234" s="35"/>
      <c r="H234" s="34"/>
      <c r="I234" s="57" t="str">
        <f t="shared" si="15"/>
        <v/>
      </c>
      <c r="J234" s="35"/>
      <c r="K234" s="54" t="str">
        <f t="shared" ca="1" si="16"/>
        <v/>
      </c>
    </row>
    <row r="235" spans="3:11" ht="30" customHeight="1" x14ac:dyDescent="0.2">
      <c r="C235" s="48"/>
      <c r="D235" s="48"/>
      <c r="E235" s="51" t="str">
        <f>IFERROR(VLOOKUP(D235,Smart!$C$5:$E$105,3,0),"")</f>
        <v/>
      </c>
      <c r="F235" s="30"/>
      <c r="G235" s="35"/>
      <c r="H235" s="34"/>
      <c r="I235" s="57" t="str">
        <f t="shared" si="15"/>
        <v/>
      </c>
      <c r="J235" s="35"/>
      <c r="K235" s="54" t="str">
        <f t="shared" ca="1" si="16"/>
        <v/>
      </c>
    </row>
    <row r="236" spans="3:11" ht="30" customHeight="1" x14ac:dyDescent="0.2">
      <c r="C236" s="48"/>
      <c r="D236" s="48"/>
      <c r="E236" s="51" t="str">
        <f>IFERROR(VLOOKUP(D236,Smart!$C$5:$E$105,3,0),"")</f>
        <v/>
      </c>
      <c r="F236" s="30"/>
      <c r="G236" s="35"/>
      <c r="H236" s="34"/>
      <c r="I236" s="57" t="str">
        <f t="shared" si="15"/>
        <v/>
      </c>
      <c r="J236" s="35"/>
      <c r="K236" s="54" t="str">
        <f t="shared" ca="1" si="16"/>
        <v/>
      </c>
    </row>
    <row r="237" spans="3:11" ht="30" customHeight="1" x14ac:dyDescent="0.2">
      <c r="C237" s="48"/>
      <c r="D237" s="48"/>
      <c r="E237" s="51" t="str">
        <f>IFERROR(VLOOKUP(D237,Smart!$C$5:$E$105,3,0),"")</f>
        <v/>
      </c>
      <c r="F237" s="30"/>
      <c r="G237" s="35"/>
      <c r="H237" s="34"/>
      <c r="I237" s="57" t="str">
        <f t="shared" si="15"/>
        <v/>
      </c>
      <c r="J237" s="35"/>
      <c r="K237" s="54" t="str">
        <f t="shared" ca="1" si="16"/>
        <v/>
      </c>
    </row>
    <row r="238" spans="3:11" ht="30" customHeight="1" x14ac:dyDescent="0.2">
      <c r="C238" s="48"/>
      <c r="D238" s="48"/>
      <c r="E238" s="51" t="str">
        <f>IFERROR(VLOOKUP(D238,Smart!$C$5:$E$105,3,0),"")</f>
        <v/>
      </c>
      <c r="F238" s="30"/>
      <c r="G238" s="35"/>
      <c r="H238" s="34"/>
      <c r="I238" s="57" t="str">
        <f t="shared" si="15"/>
        <v/>
      </c>
      <c r="J238" s="35"/>
      <c r="K238" s="54" t="str">
        <f t="shared" ca="1" si="16"/>
        <v/>
      </c>
    </row>
    <row r="239" spans="3:11" ht="30" customHeight="1" x14ac:dyDescent="0.2">
      <c r="C239" s="48"/>
      <c r="D239" s="48"/>
      <c r="E239" s="51" t="str">
        <f>IFERROR(VLOOKUP(D239,Smart!$C$5:$E$105,3,0),"")</f>
        <v/>
      </c>
      <c r="F239" s="30"/>
      <c r="G239" s="35"/>
      <c r="H239" s="34"/>
      <c r="I239" s="57" t="str">
        <f t="shared" si="15"/>
        <v/>
      </c>
      <c r="J239" s="35"/>
      <c r="K239" s="54" t="str">
        <f t="shared" ca="1" si="16"/>
        <v/>
      </c>
    </row>
    <row r="240" spans="3:11" ht="30" customHeight="1" x14ac:dyDescent="0.2">
      <c r="C240" s="48"/>
      <c r="D240" s="48"/>
      <c r="E240" s="51" t="str">
        <f>IFERROR(VLOOKUP(D240,Smart!$C$5:$E$105,3,0),"")</f>
        <v/>
      </c>
      <c r="F240" s="30"/>
      <c r="G240" s="35"/>
      <c r="H240" s="34"/>
      <c r="I240" s="57" t="str">
        <f t="shared" si="15"/>
        <v/>
      </c>
      <c r="J240" s="35"/>
      <c r="K240" s="54" t="str">
        <f t="shared" ca="1" si="16"/>
        <v/>
      </c>
    </row>
    <row r="241" spans="3:11" ht="30" customHeight="1" x14ac:dyDescent="0.2">
      <c r="C241" s="48"/>
      <c r="D241" s="48"/>
      <c r="E241" s="51" t="str">
        <f>IFERROR(VLOOKUP(D241,Smart!$C$5:$E$105,3,0),"")</f>
        <v/>
      </c>
      <c r="F241" s="30"/>
      <c r="G241" s="35"/>
      <c r="H241" s="34"/>
      <c r="I241" s="57" t="str">
        <f t="shared" si="15"/>
        <v/>
      </c>
      <c r="J241" s="35"/>
      <c r="K241" s="54" t="str">
        <f t="shared" ca="1" si="16"/>
        <v/>
      </c>
    </row>
    <row r="242" spans="3:11" ht="30" customHeight="1" x14ac:dyDescent="0.2">
      <c r="C242" s="48"/>
      <c r="D242" s="48"/>
      <c r="E242" s="51" t="str">
        <f>IFERROR(VLOOKUP(D242,Smart!$C$5:$E$105,3,0),"")</f>
        <v/>
      </c>
      <c r="F242" s="30"/>
      <c r="G242" s="35"/>
      <c r="H242" s="34"/>
      <c r="I242" s="57" t="str">
        <f t="shared" si="15"/>
        <v/>
      </c>
      <c r="J242" s="35"/>
      <c r="K242" s="54" t="str">
        <f t="shared" ca="1" si="16"/>
        <v/>
      </c>
    </row>
    <row r="243" spans="3:11" ht="30" customHeight="1" x14ac:dyDescent="0.2">
      <c r="C243" s="48"/>
      <c r="D243" s="48"/>
      <c r="E243" s="51" t="str">
        <f>IFERROR(VLOOKUP(D243,Smart!$C$5:$E$105,3,0),"")</f>
        <v/>
      </c>
      <c r="F243" s="30"/>
      <c r="G243" s="35"/>
      <c r="H243" s="34"/>
      <c r="I243" s="57" t="str">
        <f t="shared" si="15"/>
        <v/>
      </c>
      <c r="J243" s="35"/>
      <c r="K243" s="54" t="str">
        <f t="shared" ca="1" si="16"/>
        <v/>
      </c>
    </row>
    <row r="244" spans="3:11" ht="30" customHeight="1" x14ac:dyDescent="0.2">
      <c r="C244" s="48"/>
      <c r="D244" s="48"/>
      <c r="E244" s="51" t="str">
        <f>IFERROR(VLOOKUP(D244,Smart!$C$5:$E$105,3,0),"")</f>
        <v/>
      </c>
      <c r="F244" s="30"/>
      <c r="G244" s="35"/>
      <c r="H244" s="34"/>
      <c r="I244" s="57" t="str">
        <f t="shared" si="15"/>
        <v/>
      </c>
      <c r="J244" s="35"/>
      <c r="K244" s="54" t="str">
        <f t="shared" ca="1" si="16"/>
        <v/>
      </c>
    </row>
    <row r="245" spans="3:11" ht="30" customHeight="1" x14ac:dyDescent="0.2">
      <c r="C245" s="48"/>
      <c r="D245" s="48"/>
      <c r="E245" s="51" t="str">
        <f>IFERROR(VLOOKUP(D245,Smart!$C$5:$E$105,3,0),"")</f>
        <v/>
      </c>
      <c r="F245" s="30"/>
      <c r="G245" s="35"/>
      <c r="H245" s="34"/>
      <c r="I245" s="57" t="str">
        <f t="shared" si="15"/>
        <v/>
      </c>
      <c r="J245" s="35"/>
      <c r="K245" s="54" t="str">
        <f t="shared" ca="1" si="16"/>
        <v/>
      </c>
    </row>
    <row r="246" spans="3:11" ht="30" customHeight="1" x14ac:dyDescent="0.2">
      <c r="C246" s="48"/>
      <c r="D246" s="48"/>
      <c r="E246" s="51" t="str">
        <f>IFERROR(VLOOKUP(D246,Smart!$C$5:$E$105,3,0),"")</f>
        <v/>
      </c>
      <c r="F246" s="30"/>
      <c r="G246" s="35"/>
      <c r="H246" s="34"/>
      <c r="I246" s="57" t="str">
        <f t="shared" si="15"/>
        <v/>
      </c>
      <c r="J246" s="35"/>
      <c r="K246" s="54" t="str">
        <f t="shared" ca="1" si="16"/>
        <v/>
      </c>
    </row>
    <row r="247" spans="3:11" ht="30" customHeight="1" x14ac:dyDescent="0.2">
      <c r="C247" s="48"/>
      <c r="D247" s="48"/>
      <c r="E247" s="51" t="str">
        <f>IFERROR(VLOOKUP(D247,Smart!$C$5:$E$105,3,0),"")</f>
        <v/>
      </c>
      <c r="F247" s="30"/>
      <c r="G247" s="35"/>
      <c r="H247" s="34"/>
      <c r="I247" s="57" t="str">
        <f t="shared" si="15"/>
        <v/>
      </c>
      <c r="J247" s="35"/>
      <c r="K247" s="54" t="str">
        <f t="shared" ca="1" si="16"/>
        <v/>
      </c>
    </row>
    <row r="248" spans="3:11" ht="30" customHeight="1" x14ac:dyDescent="0.2">
      <c r="C248" s="48"/>
      <c r="D248" s="48"/>
      <c r="E248" s="51" t="str">
        <f>IFERROR(VLOOKUP(D248,Smart!$C$5:$E$105,3,0),"")</f>
        <v/>
      </c>
      <c r="F248" s="30"/>
      <c r="G248" s="35"/>
      <c r="H248" s="34"/>
      <c r="I248" s="57" t="str">
        <f t="shared" si="15"/>
        <v/>
      </c>
      <c r="J248" s="35"/>
      <c r="K248" s="54" t="str">
        <f t="shared" ca="1" si="16"/>
        <v/>
      </c>
    </row>
    <row r="249" spans="3:11" ht="30" customHeight="1" x14ac:dyDescent="0.2">
      <c r="C249" s="48"/>
      <c r="D249" s="48"/>
      <c r="E249" s="51" t="str">
        <f>IFERROR(VLOOKUP(D249,Smart!$C$5:$E$105,3,0),"")</f>
        <v/>
      </c>
      <c r="F249" s="30"/>
      <c r="G249" s="35"/>
      <c r="H249" s="34"/>
      <c r="I249" s="57" t="str">
        <f t="shared" si="15"/>
        <v/>
      </c>
      <c r="J249" s="35"/>
      <c r="K249" s="54" t="str">
        <f t="shared" ca="1" si="16"/>
        <v/>
      </c>
    </row>
    <row r="250" spans="3:11" ht="30" customHeight="1" x14ac:dyDescent="0.2">
      <c r="C250" s="48"/>
      <c r="D250" s="48"/>
      <c r="E250" s="51" t="str">
        <f>IFERROR(VLOOKUP(D250,Smart!$C$5:$E$105,3,0),"")</f>
        <v/>
      </c>
      <c r="F250" s="30"/>
      <c r="G250" s="35"/>
      <c r="H250" s="34"/>
      <c r="I250" s="57" t="str">
        <f t="shared" si="15"/>
        <v/>
      </c>
      <c r="J250" s="35"/>
      <c r="K250" s="54" t="str">
        <f t="shared" ca="1" si="16"/>
        <v/>
      </c>
    </row>
    <row r="251" spans="3:11" ht="30" customHeight="1" x14ac:dyDescent="0.2">
      <c r="C251" s="48"/>
      <c r="D251" s="48"/>
      <c r="E251" s="51" t="str">
        <f>IFERROR(VLOOKUP(D251,Smart!$C$5:$E$105,3,0),"")</f>
        <v/>
      </c>
      <c r="F251" s="30"/>
      <c r="G251" s="35"/>
      <c r="H251" s="34"/>
      <c r="I251" s="57" t="str">
        <f t="shared" si="15"/>
        <v/>
      </c>
      <c r="J251" s="35"/>
      <c r="K251" s="54" t="str">
        <f t="shared" ca="1" si="16"/>
        <v/>
      </c>
    </row>
    <row r="252" spans="3:11" ht="30" customHeight="1" x14ac:dyDescent="0.2">
      <c r="C252" s="48"/>
      <c r="D252" s="48"/>
      <c r="E252" s="51" t="str">
        <f>IFERROR(VLOOKUP(D252,Smart!$C$5:$E$105,3,0),"")</f>
        <v/>
      </c>
      <c r="F252" s="30"/>
      <c r="G252" s="35"/>
      <c r="H252" s="34"/>
      <c r="I252" s="57" t="str">
        <f t="shared" si="15"/>
        <v/>
      </c>
      <c r="J252" s="35"/>
      <c r="K252" s="54" t="str">
        <f t="shared" ca="1" si="16"/>
        <v/>
      </c>
    </row>
    <row r="253" spans="3:11" ht="30" customHeight="1" x14ac:dyDescent="0.2">
      <c r="C253" s="48"/>
      <c r="D253" s="48"/>
      <c r="E253" s="51" t="str">
        <f>IFERROR(VLOOKUP(D253,Smart!$C$5:$E$105,3,0),"")</f>
        <v/>
      </c>
      <c r="F253" s="30"/>
      <c r="G253" s="35"/>
      <c r="H253" s="34"/>
      <c r="I253" s="57" t="str">
        <f t="shared" si="15"/>
        <v/>
      </c>
      <c r="J253" s="35"/>
      <c r="K253" s="54" t="str">
        <f t="shared" ca="1" si="16"/>
        <v/>
      </c>
    </row>
    <row r="254" spans="3:11" ht="30" customHeight="1" x14ac:dyDescent="0.2">
      <c r="C254" s="48"/>
      <c r="D254" s="48"/>
      <c r="E254" s="51" t="str">
        <f>IFERROR(VLOOKUP(D254,Smart!$C$5:$E$105,3,0),"")</f>
        <v/>
      </c>
      <c r="F254" s="30"/>
      <c r="G254" s="35"/>
      <c r="H254" s="34"/>
      <c r="I254" s="57" t="str">
        <f t="shared" si="15"/>
        <v/>
      </c>
      <c r="J254" s="35"/>
      <c r="K254" s="54" t="str">
        <f t="shared" ca="1" si="16"/>
        <v/>
      </c>
    </row>
    <row r="255" spans="3:11" ht="30" customHeight="1" x14ac:dyDescent="0.2">
      <c r="C255" s="48"/>
      <c r="D255" s="48"/>
      <c r="E255" s="51" t="str">
        <f>IFERROR(VLOOKUP(D255,Smart!$C$5:$E$105,3,0),"")</f>
        <v/>
      </c>
      <c r="F255" s="30"/>
      <c r="G255" s="35"/>
      <c r="H255" s="34"/>
      <c r="I255" s="57" t="str">
        <f t="shared" si="15"/>
        <v/>
      </c>
      <c r="J255" s="35"/>
      <c r="K255" s="54" t="str">
        <f t="shared" ca="1" si="16"/>
        <v/>
      </c>
    </row>
    <row r="256" spans="3:11" ht="30" customHeight="1" x14ac:dyDescent="0.2">
      <c r="C256" s="48"/>
      <c r="D256" s="48"/>
      <c r="E256" s="51" t="str">
        <f>IFERROR(VLOOKUP(D256,Smart!$C$5:$E$105,3,0),"")</f>
        <v/>
      </c>
      <c r="F256" s="30"/>
      <c r="G256" s="35"/>
      <c r="H256" s="34"/>
      <c r="I256" s="57" t="str">
        <f t="shared" si="15"/>
        <v/>
      </c>
      <c r="J256" s="35"/>
      <c r="K256" s="54" t="str">
        <f t="shared" ca="1" si="16"/>
        <v/>
      </c>
    </row>
    <row r="257" spans="3:11" ht="30" customHeight="1" x14ac:dyDescent="0.2">
      <c r="C257" s="48"/>
      <c r="D257" s="48"/>
      <c r="E257" s="51" t="str">
        <f>IFERROR(VLOOKUP(D257,Smart!$C$5:$E$105,3,0),"")</f>
        <v/>
      </c>
      <c r="F257" s="30"/>
      <c r="G257" s="35"/>
      <c r="H257" s="34"/>
      <c r="I257" s="57" t="str">
        <f t="shared" si="15"/>
        <v/>
      </c>
      <c r="J257" s="35"/>
      <c r="K257" s="54" t="str">
        <f t="shared" ca="1" si="16"/>
        <v/>
      </c>
    </row>
    <row r="258" spans="3:11" ht="30" customHeight="1" x14ac:dyDescent="0.2">
      <c r="C258" s="48"/>
      <c r="D258" s="48"/>
      <c r="E258" s="51" t="str">
        <f>IFERROR(VLOOKUP(D258,Smart!$C$5:$E$105,3,0),"")</f>
        <v/>
      </c>
      <c r="F258" s="30"/>
      <c r="G258" s="35"/>
      <c r="H258" s="34"/>
      <c r="I258" s="57" t="str">
        <f t="shared" si="15"/>
        <v/>
      </c>
      <c r="J258" s="35"/>
      <c r="K258" s="54" t="str">
        <f t="shared" ca="1" si="16"/>
        <v/>
      </c>
    </row>
    <row r="259" spans="3:11" ht="30" customHeight="1" x14ac:dyDescent="0.2">
      <c r="C259" s="48"/>
      <c r="D259" s="48"/>
      <c r="E259" s="51" t="str">
        <f>IFERROR(VLOOKUP(D259,Smart!$C$5:$E$105,3,0),"")</f>
        <v/>
      </c>
      <c r="F259" s="30"/>
      <c r="G259" s="35"/>
      <c r="H259" s="34"/>
      <c r="I259" s="57" t="str">
        <f t="shared" si="15"/>
        <v/>
      </c>
      <c r="J259" s="35"/>
      <c r="K259" s="54" t="str">
        <f t="shared" ca="1" si="16"/>
        <v/>
      </c>
    </row>
    <row r="260" spans="3:11" ht="30" customHeight="1" x14ac:dyDescent="0.2">
      <c r="C260" s="48"/>
      <c r="D260" s="48"/>
      <c r="E260" s="51" t="str">
        <f>IFERROR(VLOOKUP(D260,Smart!$C$5:$E$105,3,0),"")</f>
        <v/>
      </c>
      <c r="F260" s="30"/>
      <c r="G260" s="35"/>
      <c r="H260" s="34"/>
      <c r="I260" s="57" t="str">
        <f t="shared" si="15"/>
        <v/>
      </c>
      <c r="J260" s="35"/>
      <c r="K260" s="54" t="str">
        <f t="shared" ca="1" si="16"/>
        <v/>
      </c>
    </row>
    <row r="261" spans="3:11" ht="30" customHeight="1" x14ac:dyDescent="0.2">
      <c r="C261" s="48"/>
      <c r="D261" s="48"/>
      <c r="E261" s="51" t="str">
        <f>IFERROR(VLOOKUP(D261,Smart!$C$5:$E$105,3,0),"")</f>
        <v/>
      </c>
      <c r="F261" s="30"/>
      <c r="G261" s="35"/>
      <c r="H261" s="34"/>
      <c r="I261" s="57" t="str">
        <f t="shared" si="15"/>
        <v/>
      </c>
      <c r="J261" s="35"/>
      <c r="K261" s="54" t="str">
        <f t="shared" ca="1" si="16"/>
        <v/>
      </c>
    </row>
    <row r="262" spans="3:11" ht="30" customHeight="1" x14ac:dyDescent="0.2">
      <c r="C262" s="48"/>
      <c r="D262" s="48"/>
      <c r="E262" s="51" t="str">
        <f>IFERROR(VLOOKUP(D262,Smart!$C$5:$E$105,3,0),"")</f>
        <v/>
      </c>
      <c r="F262" s="30"/>
      <c r="G262" s="35"/>
      <c r="H262" s="34"/>
      <c r="I262" s="57" t="str">
        <f t="shared" si="15"/>
        <v/>
      </c>
      <c r="J262" s="35"/>
      <c r="K262" s="54" t="str">
        <f t="shared" ca="1" si="16"/>
        <v/>
      </c>
    </row>
    <row r="263" spans="3:11" ht="30" customHeight="1" x14ac:dyDescent="0.2">
      <c r="C263" s="48"/>
      <c r="D263" s="48"/>
      <c r="E263" s="51" t="str">
        <f>IFERROR(VLOOKUP(D263,Smart!$C$5:$E$105,3,0),"")</f>
        <v/>
      </c>
      <c r="F263" s="30"/>
      <c r="G263" s="35"/>
      <c r="H263" s="34"/>
      <c r="I263" s="57" t="str">
        <f t="shared" ref="I263:I326" si="17">IF(OR(G263="",H263=""),"",G263+H263)</f>
        <v/>
      </c>
      <c r="J263" s="35"/>
      <c r="K263" s="54" t="str">
        <f t="shared" ca="1" si="16"/>
        <v/>
      </c>
    </row>
    <row r="264" spans="3:11" ht="30" customHeight="1" x14ac:dyDescent="0.2">
      <c r="C264" s="48"/>
      <c r="D264" s="48"/>
      <c r="E264" s="51" t="str">
        <f>IFERROR(VLOOKUP(D264,Smart!$C$5:$E$105,3,0),"")</f>
        <v/>
      </c>
      <c r="F264" s="30"/>
      <c r="G264" s="35"/>
      <c r="H264" s="34"/>
      <c r="I264" s="57" t="str">
        <f t="shared" si="17"/>
        <v/>
      </c>
      <c r="J264" s="35"/>
      <c r="K264" s="54" t="str">
        <f t="shared" ca="1" si="16"/>
        <v/>
      </c>
    </row>
    <row r="265" spans="3:11" ht="30" customHeight="1" x14ac:dyDescent="0.2">
      <c r="C265" s="48"/>
      <c r="D265" s="48"/>
      <c r="E265" s="51" t="str">
        <f>IFERROR(VLOOKUP(D265,Smart!$C$5:$E$105,3,0),"")</f>
        <v/>
      </c>
      <c r="F265" s="30"/>
      <c r="G265" s="35"/>
      <c r="H265" s="34"/>
      <c r="I265" s="57" t="str">
        <f t="shared" si="17"/>
        <v/>
      </c>
      <c r="J265" s="35"/>
      <c r="K265" s="54" t="str">
        <f t="shared" ca="1" si="16"/>
        <v/>
      </c>
    </row>
    <row r="266" spans="3:11" ht="30" customHeight="1" x14ac:dyDescent="0.2">
      <c r="C266" s="48"/>
      <c r="D266" s="48"/>
      <c r="E266" s="51" t="str">
        <f>IFERROR(VLOOKUP(D266,Smart!$C$5:$E$105,3,0),"")</f>
        <v/>
      </c>
      <c r="F266" s="30"/>
      <c r="G266" s="35"/>
      <c r="H266" s="34"/>
      <c r="I266" s="57" t="str">
        <f t="shared" si="17"/>
        <v/>
      </c>
      <c r="J266" s="35"/>
      <c r="K266" s="54" t="str">
        <f t="shared" ca="1" si="16"/>
        <v/>
      </c>
    </row>
    <row r="267" spans="3:11" ht="30" customHeight="1" x14ac:dyDescent="0.2">
      <c r="C267" s="48"/>
      <c r="D267" s="48"/>
      <c r="E267" s="51" t="str">
        <f>IFERROR(VLOOKUP(D267,Smart!$C$5:$E$105,3,0),"")</f>
        <v/>
      </c>
      <c r="F267" s="30"/>
      <c r="G267" s="35"/>
      <c r="H267" s="34"/>
      <c r="I267" s="57" t="str">
        <f t="shared" si="17"/>
        <v/>
      </c>
      <c r="J267" s="35"/>
      <c r="K267" s="54" t="str">
        <f t="shared" ca="1" si="16"/>
        <v/>
      </c>
    </row>
    <row r="268" spans="3:11" ht="30" customHeight="1" x14ac:dyDescent="0.2">
      <c r="C268" s="48"/>
      <c r="D268" s="48"/>
      <c r="E268" s="51" t="str">
        <f>IFERROR(VLOOKUP(D268,Smart!$C$5:$E$105,3,0),"")</f>
        <v/>
      </c>
      <c r="F268" s="30"/>
      <c r="G268" s="35"/>
      <c r="H268" s="34"/>
      <c r="I268" s="57" t="str">
        <f t="shared" si="17"/>
        <v/>
      </c>
      <c r="J268" s="35"/>
      <c r="K268" s="54" t="str">
        <f t="shared" ca="1" si="16"/>
        <v/>
      </c>
    </row>
    <row r="269" spans="3:11" ht="30" customHeight="1" x14ac:dyDescent="0.2">
      <c r="C269" s="48"/>
      <c r="D269" s="48"/>
      <c r="E269" s="51" t="str">
        <f>IFERROR(VLOOKUP(D269,Smart!$C$5:$E$105,3,0),"")</f>
        <v/>
      </c>
      <c r="F269" s="30"/>
      <c r="G269" s="35"/>
      <c r="H269" s="34"/>
      <c r="I269" s="57" t="str">
        <f t="shared" si="17"/>
        <v/>
      </c>
      <c r="J269" s="35"/>
      <c r="K269" s="54" t="str">
        <f t="shared" ca="1" si="16"/>
        <v/>
      </c>
    </row>
    <row r="270" spans="3:11" ht="30" customHeight="1" x14ac:dyDescent="0.2">
      <c r="C270" s="48"/>
      <c r="D270" s="48"/>
      <c r="E270" s="51" t="str">
        <f>IFERROR(VLOOKUP(D270,Smart!$C$5:$E$105,3,0),"")</f>
        <v/>
      </c>
      <c r="F270" s="30"/>
      <c r="G270" s="35"/>
      <c r="H270" s="34"/>
      <c r="I270" s="57" t="str">
        <f t="shared" si="17"/>
        <v/>
      </c>
      <c r="J270" s="35"/>
      <c r="K270" s="54" t="str">
        <f t="shared" ca="1" si="16"/>
        <v/>
      </c>
    </row>
    <row r="271" spans="3:11" ht="30" customHeight="1" x14ac:dyDescent="0.2">
      <c r="C271" s="48"/>
      <c r="D271" s="48"/>
      <c r="E271" s="51" t="str">
        <f>IFERROR(VLOOKUP(D271,Smart!$C$5:$E$105,3,0),"")</f>
        <v/>
      </c>
      <c r="F271" s="30"/>
      <c r="G271" s="35"/>
      <c r="H271" s="34"/>
      <c r="I271" s="57" t="str">
        <f t="shared" si="17"/>
        <v/>
      </c>
      <c r="J271" s="35"/>
      <c r="K271" s="54" t="str">
        <f t="shared" ca="1" si="16"/>
        <v/>
      </c>
    </row>
    <row r="272" spans="3:11" ht="30" customHeight="1" x14ac:dyDescent="0.2">
      <c r="C272" s="48"/>
      <c r="D272" s="48"/>
      <c r="E272" s="51" t="str">
        <f>IFERROR(VLOOKUP(D272,Smart!$C$5:$E$105,3,0),"")</f>
        <v/>
      </c>
      <c r="F272" s="30"/>
      <c r="G272" s="35"/>
      <c r="H272" s="34"/>
      <c r="I272" s="57" t="str">
        <f t="shared" si="17"/>
        <v/>
      </c>
      <c r="J272" s="35"/>
      <c r="K272" s="54" t="str">
        <f t="shared" ca="1" si="16"/>
        <v/>
      </c>
    </row>
    <row r="273" spans="3:11" ht="30" customHeight="1" x14ac:dyDescent="0.2">
      <c r="C273" s="48"/>
      <c r="D273" s="48"/>
      <c r="E273" s="51" t="str">
        <f>IFERROR(VLOOKUP(D273,Smart!$C$5:$E$105,3,0),"")</f>
        <v/>
      </c>
      <c r="F273" s="30"/>
      <c r="G273" s="35"/>
      <c r="H273" s="34"/>
      <c r="I273" s="57" t="str">
        <f t="shared" si="17"/>
        <v/>
      </c>
      <c r="J273" s="35"/>
      <c r="K273" s="54" t="str">
        <f t="shared" ref="K273:K336" ca="1" si="18">IF(OR(D273="",G273="",I273=""),"",IF(AND(J273&lt;&gt;"",J273&lt;=I273),"Concluído en el Plazo",IF(AND(J273&lt;&gt;"",J273&gt;I273),"Concluído con Retraso",IF(AND(J273="",I273&gt;=TODAY(),G273&lt;=TODAY()),"En Progreso",IF(AND(J273="",I273&lt;TODAY()),"Retrasado","No iniciado")))))</f>
        <v/>
      </c>
    </row>
    <row r="274" spans="3:11" ht="30" customHeight="1" x14ac:dyDescent="0.2">
      <c r="C274" s="48"/>
      <c r="D274" s="48"/>
      <c r="E274" s="51" t="str">
        <f>IFERROR(VLOOKUP(D274,Smart!$C$5:$E$105,3,0),"")</f>
        <v/>
      </c>
      <c r="F274" s="30"/>
      <c r="G274" s="35"/>
      <c r="H274" s="34"/>
      <c r="I274" s="57" t="str">
        <f t="shared" si="17"/>
        <v/>
      </c>
      <c r="J274" s="35"/>
      <c r="K274" s="54" t="str">
        <f t="shared" ca="1" si="18"/>
        <v/>
      </c>
    </row>
    <row r="275" spans="3:11" ht="30" customHeight="1" x14ac:dyDescent="0.2">
      <c r="C275" s="48"/>
      <c r="D275" s="48"/>
      <c r="E275" s="51" t="str">
        <f>IFERROR(VLOOKUP(D275,Smart!$C$5:$E$105,3,0),"")</f>
        <v/>
      </c>
      <c r="F275" s="30"/>
      <c r="G275" s="35"/>
      <c r="H275" s="34"/>
      <c r="I275" s="57" t="str">
        <f t="shared" si="17"/>
        <v/>
      </c>
      <c r="J275" s="35"/>
      <c r="K275" s="54" t="str">
        <f t="shared" ca="1" si="18"/>
        <v/>
      </c>
    </row>
    <row r="276" spans="3:11" ht="30" customHeight="1" x14ac:dyDescent="0.2">
      <c r="C276" s="48"/>
      <c r="D276" s="48"/>
      <c r="E276" s="51" t="str">
        <f>IFERROR(VLOOKUP(D276,Smart!$C$5:$E$105,3,0),"")</f>
        <v/>
      </c>
      <c r="F276" s="30"/>
      <c r="G276" s="35"/>
      <c r="H276" s="34"/>
      <c r="I276" s="57" t="str">
        <f t="shared" si="17"/>
        <v/>
      </c>
      <c r="J276" s="35"/>
      <c r="K276" s="54" t="str">
        <f t="shared" ca="1" si="18"/>
        <v/>
      </c>
    </row>
    <row r="277" spans="3:11" ht="30" customHeight="1" x14ac:dyDescent="0.2">
      <c r="C277" s="48"/>
      <c r="D277" s="48"/>
      <c r="E277" s="51" t="str">
        <f>IFERROR(VLOOKUP(D277,Smart!$C$5:$E$105,3,0),"")</f>
        <v/>
      </c>
      <c r="F277" s="30"/>
      <c r="G277" s="35"/>
      <c r="H277" s="34"/>
      <c r="I277" s="57" t="str">
        <f t="shared" si="17"/>
        <v/>
      </c>
      <c r="J277" s="35"/>
      <c r="K277" s="54" t="str">
        <f t="shared" ca="1" si="18"/>
        <v/>
      </c>
    </row>
    <row r="278" spans="3:11" ht="30" customHeight="1" x14ac:dyDescent="0.2">
      <c r="C278" s="48"/>
      <c r="D278" s="48"/>
      <c r="E278" s="51" t="str">
        <f>IFERROR(VLOOKUP(D278,Smart!$C$5:$E$105,3,0),"")</f>
        <v/>
      </c>
      <c r="F278" s="30"/>
      <c r="G278" s="35"/>
      <c r="H278" s="34"/>
      <c r="I278" s="57" t="str">
        <f t="shared" si="17"/>
        <v/>
      </c>
      <c r="J278" s="35"/>
      <c r="K278" s="54" t="str">
        <f t="shared" ca="1" si="18"/>
        <v/>
      </c>
    </row>
    <row r="279" spans="3:11" ht="30" customHeight="1" x14ac:dyDescent="0.2">
      <c r="C279" s="48"/>
      <c r="D279" s="48"/>
      <c r="E279" s="51" t="str">
        <f>IFERROR(VLOOKUP(D279,Smart!$C$5:$E$105,3,0),"")</f>
        <v/>
      </c>
      <c r="F279" s="30"/>
      <c r="G279" s="35"/>
      <c r="H279" s="34"/>
      <c r="I279" s="57" t="str">
        <f t="shared" si="17"/>
        <v/>
      </c>
      <c r="J279" s="35"/>
      <c r="K279" s="54" t="str">
        <f t="shared" ca="1" si="18"/>
        <v/>
      </c>
    </row>
    <row r="280" spans="3:11" ht="30" customHeight="1" x14ac:dyDescent="0.2">
      <c r="C280" s="48"/>
      <c r="D280" s="48"/>
      <c r="E280" s="51" t="str">
        <f>IFERROR(VLOOKUP(D280,Smart!$C$5:$E$105,3,0),"")</f>
        <v/>
      </c>
      <c r="F280" s="30"/>
      <c r="G280" s="35"/>
      <c r="H280" s="34"/>
      <c r="I280" s="57" t="str">
        <f t="shared" si="17"/>
        <v/>
      </c>
      <c r="J280" s="35"/>
      <c r="K280" s="54" t="str">
        <f t="shared" ca="1" si="18"/>
        <v/>
      </c>
    </row>
    <row r="281" spans="3:11" ht="30" customHeight="1" x14ac:dyDescent="0.2">
      <c r="C281" s="48"/>
      <c r="D281" s="48"/>
      <c r="E281" s="51" t="str">
        <f>IFERROR(VLOOKUP(D281,Smart!$C$5:$E$105,3,0),"")</f>
        <v/>
      </c>
      <c r="F281" s="30"/>
      <c r="G281" s="35"/>
      <c r="H281" s="34"/>
      <c r="I281" s="57" t="str">
        <f t="shared" si="17"/>
        <v/>
      </c>
      <c r="J281" s="35"/>
      <c r="K281" s="54" t="str">
        <f t="shared" ca="1" si="18"/>
        <v/>
      </c>
    </row>
    <row r="282" spans="3:11" ht="30" customHeight="1" x14ac:dyDescent="0.2">
      <c r="C282" s="48"/>
      <c r="D282" s="48"/>
      <c r="E282" s="51" t="str">
        <f>IFERROR(VLOOKUP(D282,Smart!$C$5:$E$105,3,0),"")</f>
        <v/>
      </c>
      <c r="F282" s="30"/>
      <c r="G282" s="35"/>
      <c r="H282" s="34"/>
      <c r="I282" s="57" t="str">
        <f t="shared" si="17"/>
        <v/>
      </c>
      <c r="J282" s="35"/>
      <c r="K282" s="54" t="str">
        <f t="shared" ca="1" si="18"/>
        <v/>
      </c>
    </row>
    <row r="283" spans="3:11" ht="30" customHeight="1" x14ac:dyDescent="0.2">
      <c r="C283" s="48"/>
      <c r="D283" s="48"/>
      <c r="E283" s="51" t="str">
        <f>IFERROR(VLOOKUP(D283,Smart!$C$5:$E$105,3,0),"")</f>
        <v/>
      </c>
      <c r="F283" s="30"/>
      <c r="G283" s="35"/>
      <c r="H283" s="34"/>
      <c r="I283" s="57" t="str">
        <f t="shared" si="17"/>
        <v/>
      </c>
      <c r="J283" s="35"/>
      <c r="K283" s="54" t="str">
        <f t="shared" ca="1" si="18"/>
        <v/>
      </c>
    </row>
    <row r="284" spans="3:11" ht="30" customHeight="1" x14ac:dyDescent="0.2">
      <c r="C284" s="48"/>
      <c r="D284" s="48"/>
      <c r="E284" s="51" t="str">
        <f>IFERROR(VLOOKUP(D284,Smart!$C$5:$E$105,3,0),"")</f>
        <v/>
      </c>
      <c r="F284" s="30"/>
      <c r="G284" s="35"/>
      <c r="H284" s="34"/>
      <c r="I284" s="57" t="str">
        <f t="shared" si="17"/>
        <v/>
      </c>
      <c r="J284" s="35"/>
      <c r="K284" s="54" t="str">
        <f t="shared" ca="1" si="18"/>
        <v/>
      </c>
    </row>
    <row r="285" spans="3:11" ht="30" customHeight="1" x14ac:dyDescent="0.2">
      <c r="C285" s="48"/>
      <c r="D285" s="48"/>
      <c r="E285" s="51" t="str">
        <f>IFERROR(VLOOKUP(D285,Smart!$C$5:$E$105,3,0),"")</f>
        <v/>
      </c>
      <c r="F285" s="30"/>
      <c r="G285" s="35"/>
      <c r="H285" s="34"/>
      <c r="I285" s="57" t="str">
        <f t="shared" si="17"/>
        <v/>
      </c>
      <c r="J285" s="35"/>
      <c r="K285" s="54" t="str">
        <f t="shared" ca="1" si="18"/>
        <v/>
      </c>
    </row>
    <row r="286" spans="3:11" ht="30" customHeight="1" x14ac:dyDescent="0.2">
      <c r="C286" s="48"/>
      <c r="D286" s="48"/>
      <c r="E286" s="51" t="str">
        <f>IFERROR(VLOOKUP(D286,Smart!$C$5:$E$105,3,0),"")</f>
        <v/>
      </c>
      <c r="F286" s="30"/>
      <c r="G286" s="35"/>
      <c r="H286" s="34"/>
      <c r="I286" s="57" t="str">
        <f t="shared" si="17"/>
        <v/>
      </c>
      <c r="J286" s="35"/>
      <c r="K286" s="54" t="str">
        <f t="shared" ca="1" si="18"/>
        <v/>
      </c>
    </row>
    <row r="287" spans="3:11" ht="30" customHeight="1" x14ac:dyDescent="0.2">
      <c r="C287" s="48"/>
      <c r="D287" s="48"/>
      <c r="E287" s="51" t="str">
        <f>IFERROR(VLOOKUP(D287,Smart!$C$5:$E$105,3,0),"")</f>
        <v/>
      </c>
      <c r="F287" s="30"/>
      <c r="G287" s="35"/>
      <c r="H287" s="34"/>
      <c r="I287" s="57" t="str">
        <f t="shared" si="17"/>
        <v/>
      </c>
      <c r="J287" s="35"/>
      <c r="K287" s="54" t="str">
        <f t="shared" ca="1" si="18"/>
        <v/>
      </c>
    </row>
    <row r="288" spans="3:11" ht="30" customHeight="1" x14ac:dyDescent="0.2">
      <c r="C288" s="48"/>
      <c r="D288" s="48"/>
      <c r="E288" s="51" t="str">
        <f>IFERROR(VLOOKUP(D288,Smart!$C$5:$E$105,3,0),"")</f>
        <v/>
      </c>
      <c r="F288" s="30"/>
      <c r="G288" s="35"/>
      <c r="H288" s="34"/>
      <c r="I288" s="57" t="str">
        <f t="shared" si="17"/>
        <v/>
      </c>
      <c r="J288" s="35"/>
      <c r="K288" s="54" t="str">
        <f t="shared" ca="1" si="18"/>
        <v/>
      </c>
    </row>
    <row r="289" spans="3:11" ht="30" customHeight="1" x14ac:dyDescent="0.2">
      <c r="C289" s="48"/>
      <c r="D289" s="48"/>
      <c r="E289" s="51" t="str">
        <f>IFERROR(VLOOKUP(D289,Smart!$C$5:$E$105,3,0),"")</f>
        <v/>
      </c>
      <c r="F289" s="30"/>
      <c r="G289" s="35"/>
      <c r="H289" s="34"/>
      <c r="I289" s="57" t="str">
        <f t="shared" si="17"/>
        <v/>
      </c>
      <c r="J289" s="35"/>
      <c r="K289" s="54" t="str">
        <f t="shared" ca="1" si="18"/>
        <v/>
      </c>
    </row>
    <row r="290" spans="3:11" ht="30" customHeight="1" x14ac:dyDescent="0.2">
      <c r="C290" s="48"/>
      <c r="D290" s="48"/>
      <c r="E290" s="51" t="str">
        <f>IFERROR(VLOOKUP(D290,Smart!$C$5:$E$105,3,0),"")</f>
        <v/>
      </c>
      <c r="F290" s="30"/>
      <c r="G290" s="35"/>
      <c r="H290" s="34"/>
      <c r="I290" s="57" t="str">
        <f t="shared" si="17"/>
        <v/>
      </c>
      <c r="J290" s="35"/>
      <c r="K290" s="54" t="str">
        <f t="shared" ca="1" si="18"/>
        <v/>
      </c>
    </row>
    <row r="291" spans="3:11" ht="30" customHeight="1" x14ac:dyDescent="0.2">
      <c r="C291" s="48"/>
      <c r="D291" s="48"/>
      <c r="E291" s="51" t="str">
        <f>IFERROR(VLOOKUP(D291,Smart!$C$5:$E$105,3,0),"")</f>
        <v/>
      </c>
      <c r="F291" s="30"/>
      <c r="G291" s="35"/>
      <c r="H291" s="34"/>
      <c r="I291" s="57" t="str">
        <f t="shared" si="17"/>
        <v/>
      </c>
      <c r="J291" s="35"/>
      <c r="K291" s="54" t="str">
        <f t="shared" ca="1" si="18"/>
        <v/>
      </c>
    </row>
    <row r="292" spans="3:11" ht="30" customHeight="1" x14ac:dyDescent="0.2">
      <c r="C292" s="48"/>
      <c r="D292" s="48"/>
      <c r="E292" s="51" t="str">
        <f>IFERROR(VLOOKUP(D292,Smart!$C$5:$E$105,3,0),"")</f>
        <v/>
      </c>
      <c r="F292" s="30"/>
      <c r="G292" s="35"/>
      <c r="H292" s="34"/>
      <c r="I292" s="57" t="str">
        <f t="shared" si="17"/>
        <v/>
      </c>
      <c r="J292" s="35"/>
      <c r="K292" s="54" t="str">
        <f t="shared" ca="1" si="18"/>
        <v/>
      </c>
    </row>
    <row r="293" spans="3:11" ht="30" customHeight="1" x14ac:dyDescent="0.2">
      <c r="C293" s="48"/>
      <c r="D293" s="48"/>
      <c r="E293" s="51" t="str">
        <f>IFERROR(VLOOKUP(D293,Smart!$C$5:$E$105,3,0),"")</f>
        <v/>
      </c>
      <c r="F293" s="30"/>
      <c r="G293" s="35"/>
      <c r="H293" s="34"/>
      <c r="I293" s="57" t="str">
        <f t="shared" si="17"/>
        <v/>
      </c>
      <c r="J293" s="35"/>
      <c r="K293" s="54" t="str">
        <f t="shared" ca="1" si="18"/>
        <v/>
      </c>
    </row>
    <row r="294" spans="3:11" ht="30" customHeight="1" x14ac:dyDescent="0.2">
      <c r="C294" s="48"/>
      <c r="D294" s="48"/>
      <c r="E294" s="51" t="str">
        <f>IFERROR(VLOOKUP(D294,Smart!$C$5:$E$105,3,0),"")</f>
        <v/>
      </c>
      <c r="F294" s="30"/>
      <c r="G294" s="35"/>
      <c r="H294" s="34"/>
      <c r="I294" s="57" t="str">
        <f t="shared" si="17"/>
        <v/>
      </c>
      <c r="J294" s="35"/>
      <c r="K294" s="54" t="str">
        <f t="shared" ca="1" si="18"/>
        <v/>
      </c>
    </row>
    <row r="295" spans="3:11" ht="30" customHeight="1" x14ac:dyDescent="0.2">
      <c r="C295" s="48"/>
      <c r="D295" s="48"/>
      <c r="E295" s="51" t="str">
        <f>IFERROR(VLOOKUP(D295,Smart!$C$5:$E$105,3,0),"")</f>
        <v/>
      </c>
      <c r="F295" s="30"/>
      <c r="G295" s="35"/>
      <c r="H295" s="34"/>
      <c r="I295" s="57" t="str">
        <f t="shared" si="17"/>
        <v/>
      </c>
      <c r="J295" s="35"/>
      <c r="K295" s="54" t="str">
        <f t="shared" ca="1" si="18"/>
        <v/>
      </c>
    </row>
    <row r="296" spans="3:11" ht="30" customHeight="1" x14ac:dyDescent="0.2">
      <c r="C296" s="48"/>
      <c r="D296" s="48"/>
      <c r="E296" s="51" t="str">
        <f>IFERROR(VLOOKUP(D296,Smart!$C$5:$E$105,3,0),"")</f>
        <v/>
      </c>
      <c r="F296" s="30"/>
      <c r="G296" s="35"/>
      <c r="H296" s="34"/>
      <c r="I296" s="57" t="str">
        <f t="shared" si="17"/>
        <v/>
      </c>
      <c r="J296" s="35"/>
      <c r="K296" s="54" t="str">
        <f t="shared" ca="1" si="18"/>
        <v/>
      </c>
    </row>
    <row r="297" spans="3:11" ht="30" customHeight="1" x14ac:dyDescent="0.2">
      <c r="C297" s="48"/>
      <c r="D297" s="48"/>
      <c r="E297" s="51" t="str">
        <f>IFERROR(VLOOKUP(D297,Smart!$C$5:$E$105,3,0),"")</f>
        <v/>
      </c>
      <c r="F297" s="30"/>
      <c r="G297" s="35"/>
      <c r="H297" s="34"/>
      <c r="I297" s="57" t="str">
        <f t="shared" si="17"/>
        <v/>
      </c>
      <c r="J297" s="35"/>
      <c r="K297" s="54" t="str">
        <f t="shared" ca="1" si="18"/>
        <v/>
      </c>
    </row>
    <row r="298" spans="3:11" ht="30" customHeight="1" x14ac:dyDescent="0.2">
      <c r="C298" s="48"/>
      <c r="D298" s="48"/>
      <c r="E298" s="51" t="str">
        <f>IFERROR(VLOOKUP(D298,Smart!$C$5:$E$105,3,0),"")</f>
        <v/>
      </c>
      <c r="F298" s="30"/>
      <c r="G298" s="35"/>
      <c r="H298" s="34"/>
      <c r="I298" s="57" t="str">
        <f t="shared" si="17"/>
        <v/>
      </c>
      <c r="J298" s="35"/>
      <c r="K298" s="54" t="str">
        <f t="shared" ca="1" si="18"/>
        <v/>
      </c>
    </row>
    <row r="299" spans="3:11" ht="30" customHeight="1" x14ac:dyDescent="0.2">
      <c r="C299" s="48"/>
      <c r="D299" s="48"/>
      <c r="E299" s="51" t="str">
        <f>IFERROR(VLOOKUP(D299,Smart!$C$5:$E$105,3,0),"")</f>
        <v/>
      </c>
      <c r="F299" s="30"/>
      <c r="G299" s="35"/>
      <c r="H299" s="34"/>
      <c r="I299" s="57" t="str">
        <f t="shared" si="17"/>
        <v/>
      </c>
      <c r="J299" s="35"/>
      <c r="K299" s="54" t="str">
        <f t="shared" ca="1" si="18"/>
        <v/>
      </c>
    </row>
    <row r="300" spans="3:11" ht="30" customHeight="1" x14ac:dyDescent="0.2">
      <c r="C300" s="48"/>
      <c r="D300" s="48"/>
      <c r="E300" s="51" t="str">
        <f>IFERROR(VLOOKUP(D300,Smart!$C$5:$E$105,3,0),"")</f>
        <v/>
      </c>
      <c r="F300" s="30"/>
      <c r="G300" s="35"/>
      <c r="H300" s="34"/>
      <c r="I300" s="57" t="str">
        <f t="shared" si="17"/>
        <v/>
      </c>
      <c r="J300" s="35"/>
      <c r="K300" s="54" t="str">
        <f t="shared" ca="1" si="18"/>
        <v/>
      </c>
    </row>
    <row r="301" spans="3:11" ht="30" customHeight="1" x14ac:dyDescent="0.2">
      <c r="C301" s="48"/>
      <c r="D301" s="48"/>
      <c r="E301" s="51" t="str">
        <f>IFERROR(VLOOKUP(D301,Smart!$C$5:$E$105,3,0),"")</f>
        <v/>
      </c>
      <c r="F301" s="30"/>
      <c r="G301" s="35"/>
      <c r="H301" s="34"/>
      <c r="I301" s="57" t="str">
        <f t="shared" si="17"/>
        <v/>
      </c>
      <c r="J301" s="35"/>
      <c r="K301" s="54" t="str">
        <f t="shared" ca="1" si="18"/>
        <v/>
      </c>
    </row>
    <row r="302" spans="3:11" ht="30" customHeight="1" x14ac:dyDescent="0.2">
      <c r="C302" s="48"/>
      <c r="D302" s="48"/>
      <c r="E302" s="51" t="str">
        <f>IFERROR(VLOOKUP(D302,Smart!$C$5:$E$105,3,0),"")</f>
        <v/>
      </c>
      <c r="F302" s="30"/>
      <c r="G302" s="35"/>
      <c r="H302" s="34"/>
      <c r="I302" s="57" t="str">
        <f t="shared" si="17"/>
        <v/>
      </c>
      <c r="J302" s="35"/>
      <c r="K302" s="54" t="str">
        <f t="shared" ca="1" si="18"/>
        <v/>
      </c>
    </row>
    <row r="303" spans="3:11" ht="30" customHeight="1" x14ac:dyDescent="0.2">
      <c r="C303" s="48"/>
      <c r="D303" s="48"/>
      <c r="E303" s="51" t="str">
        <f>IFERROR(VLOOKUP(D303,Smart!$C$5:$E$105,3,0),"")</f>
        <v/>
      </c>
      <c r="F303" s="30"/>
      <c r="G303" s="35"/>
      <c r="H303" s="34"/>
      <c r="I303" s="57" t="str">
        <f t="shared" si="17"/>
        <v/>
      </c>
      <c r="J303" s="35"/>
      <c r="K303" s="54" t="str">
        <f t="shared" ca="1" si="18"/>
        <v/>
      </c>
    </row>
    <row r="304" spans="3:11" ht="30" customHeight="1" x14ac:dyDescent="0.2">
      <c r="C304" s="48"/>
      <c r="D304" s="48"/>
      <c r="E304" s="51" t="str">
        <f>IFERROR(VLOOKUP(D304,Smart!$C$5:$E$105,3,0),"")</f>
        <v/>
      </c>
      <c r="F304" s="30"/>
      <c r="G304" s="35"/>
      <c r="H304" s="34"/>
      <c r="I304" s="57" t="str">
        <f t="shared" si="17"/>
        <v/>
      </c>
      <c r="J304" s="35"/>
      <c r="K304" s="54" t="str">
        <f t="shared" ca="1" si="18"/>
        <v/>
      </c>
    </row>
    <row r="305" spans="3:11" ht="30" customHeight="1" x14ac:dyDescent="0.2">
      <c r="C305" s="48"/>
      <c r="D305" s="48"/>
      <c r="E305" s="51" t="str">
        <f>IFERROR(VLOOKUP(D305,Smart!$C$5:$E$105,3,0),"")</f>
        <v/>
      </c>
      <c r="F305" s="30"/>
      <c r="G305" s="35"/>
      <c r="H305" s="34"/>
      <c r="I305" s="57" t="str">
        <f t="shared" si="17"/>
        <v/>
      </c>
      <c r="J305" s="35"/>
      <c r="K305" s="54" t="str">
        <f t="shared" ca="1" si="18"/>
        <v/>
      </c>
    </row>
    <row r="306" spans="3:11" ht="30" customHeight="1" x14ac:dyDescent="0.2">
      <c r="C306" s="48"/>
      <c r="D306" s="48"/>
      <c r="E306" s="51" t="str">
        <f>IFERROR(VLOOKUP(D306,Smart!$C$5:$E$105,3,0),"")</f>
        <v/>
      </c>
      <c r="F306" s="30"/>
      <c r="G306" s="35"/>
      <c r="H306" s="34"/>
      <c r="I306" s="57" t="str">
        <f t="shared" si="17"/>
        <v/>
      </c>
      <c r="J306" s="35"/>
      <c r="K306" s="54" t="str">
        <f t="shared" ca="1" si="18"/>
        <v/>
      </c>
    </row>
    <row r="307" spans="3:11" ht="30" customHeight="1" x14ac:dyDescent="0.2">
      <c r="C307" s="48"/>
      <c r="D307" s="48"/>
      <c r="E307" s="51" t="str">
        <f>IFERROR(VLOOKUP(D307,Smart!$C$5:$E$105,3,0),"")</f>
        <v/>
      </c>
      <c r="F307" s="30"/>
      <c r="G307" s="35"/>
      <c r="H307" s="34"/>
      <c r="I307" s="57" t="str">
        <f t="shared" si="17"/>
        <v/>
      </c>
      <c r="J307" s="35"/>
      <c r="K307" s="54" t="str">
        <f t="shared" ca="1" si="18"/>
        <v/>
      </c>
    </row>
    <row r="308" spans="3:11" ht="30" customHeight="1" x14ac:dyDescent="0.2">
      <c r="C308" s="48"/>
      <c r="D308" s="48"/>
      <c r="E308" s="51" t="str">
        <f>IFERROR(VLOOKUP(D308,Smart!$C$5:$E$105,3,0),"")</f>
        <v/>
      </c>
      <c r="F308" s="30"/>
      <c r="G308" s="35"/>
      <c r="H308" s="34"/>
      <c r="I308" s="57" t="str">
        <f t="shared" si="17"/>
        <v/>
      </c>
      <c r="J308" s="35"/>
      <c r="K308" s="54" t="str">
        <f t="shared" ca="1" si="18"/>
        <v/>
      </c>
    </row>
    <row r="309" spans="3:11" ht="30" customHeight="1" x14ac:dyDescent="0.2">
      <c r="C309" s="48"/>
      <c r="D309" s="48"/>
      <c r="E309" s="51" t="str">
        <f>IFERROR(VLOOKUP(D309,Smart!$C$5:$E$105,3,0),"")</f>
        <v/>
      </c>
      <c r="F309" s="30"/>
      <c r="G309" s="35"/>
      <c r="H309" s="34"/>
      <c r="I309" s="57" t="str">
        <f t="shared" si="17"/>
        <v/>
      </c>
      <c r="J309" s="35"/>
      <c r="K309" s="54" t="str">
        <f t="shared" ca="1" si="18"/>
        <v/>
      </c>
    </row>
    <row r="310" spans="3:11" ht="30" customHeight="1" x14ac:dyDescent="0.2">
      <c r="C310" s="48"/>
      <c r="D310" s="48"/>
      <c r="E310" s="51" t="str">
        <f>IFERROR(VLOOKUP(D310,Smart!$C$5:$E$105,3,0),"")</f>
        <v/>
      </c>
      <c r="F310" s="30"/>
      <c r="G310" s="35"/>
      <c r="H310" s="34"/>
      <c r="I310" s="57" t="str">
        <f t="shared" si="17"/>
        <v/>
      </c>
      <c r="J310" s="35"/>
      <c r="K310" s="54" t="str">
        <f t="shared" ca="1" si="18"/>
        <v/>
      </c>
    </row>
    <row r="311" spans="3:11" ht="30" customHeight="1" x14ac:dyDescent="0.2">
      <c r="C311" s="48"/>
      <c r="D311" s="48"/>
      <c r="E311" s="51" t="str">
        <f>IFERROR(VLOOKUP(D311,Smart!$C$5:$E$105,3,0),"")</f>
        <v/>
      </c>
      <c r="F311" s="30"/>
      <c r="G311" s="35"/>
      <c r="H311" s="34"/>
      <c r="I311" s="57" t="str">
        <f t="shared" si="17"/>
        <v/>
      </c>
      <c r="J311" s="35"/>
      <c r="K311" s="54" t="str">
        <f t="shared" ca="1" si="18"/>
        <v/>
      </c>
    </row>
    <row r="312" spans="3:11" ht="30" customHeight="1" x14ac:dyDescent="0.2">
      <c r="C312" s="48"/>
      <c r="D312" s="48"/>
      <c r="E312" s="51" t="str">
        <f>IFERROR(VLOOKUP(D312,Smart!$C$5:$E$105,3,0),"")</f>
        <v/>
      </c>
      <c r="F312" s="30"/>
      <c r="G312" s="35"/>
      <c r="H312" s="34"/>
      <c r="I312" s="57" t="str">
        <f t="shared" si="17"/>
        <v/>
      </c>
      <c r="J312" s="35"/>
      <c r="K312" s="54" t="str">
        <f t="shared" ca="1" si="18"/>
        <v/>
      </c>
    </row>
    <row r="313" spans="3:11" ht="30" customHeight="1" x14ac:dyDescent="0.2">
      <c r="C313" s="48"/>
      <c r="D313" s="48"/>
      <c r="E313" s="51" t="str">
        <f>IFERROR(VLOOKUP(D313,Smart!$C$5:$E$105,3,0),"")</f>
        <v/>
      </c>
      <c r="F313" s="30"/>
      <c r="G313" s="35"/>
      <c r="H313" s="34"/>
      <c r="I313" s="57" t="str">
        <f t="shared" si="17"/>
        <v/>
      </c>
      <c r="J313" s="35"/>
      <c r="K313" s="54" t="str">
        <f t="shared" ca="1" si="18"/>
        <v/>
      </c>
    </row>
    <row r="314" spans="3:11" ht="30" customHeight="1" x14ac:dyDescent="0.2">
      <c r="C314" s="48"/>
      <c r="D314" s="48"/>
      <c r="E314" s="51" t="str">
        <f>IFERROR(VLOOKUP(D314,Smart!$C$5:$E$105,3,0),"")</f>
        <v/>
      </c>
      <c r="F314" s="30"/>
      <c r="G314" s="35"/>
      <c r="H314" s="34"/>
      <c r="I314" s="57" t="str">
        <f t="shared" si="17"/>
        <v/>
      </c>
      <c r="J314" s="35"/>
      <c r="K314" s="54" t="str">
        <f t="shared" ca="1" si="18"/>
        <v/>
      </c>
    </row>
    <row r="315" spans="3:11" ht="30" customHeight="1" x14ac:dyDescent="0.2">
      <c r="C315" s="48"/>
      <c r="D315" s="48"/>
      <c r="E315" s="51" t="str">
        <f>IFERROR(VLOOKUP(D315,Smart!$C$5:$E$105,3,0),"")</f>
        <v/>
      </c>
      <c r="F315" s="30"/>
      <c r="G315" s="35"/>
      <c r="H315" s="34"/>
      <c r="I315" s="57" t="str">
        <f t="shared" si="17"/>
        <v/>
      </c>
      <c r="J315" s="35"/>
      <c r="K315" s="54" t="str">
        <f t="shared" ca="1" si="18"/>
        <v/>
      </c>
    </row>
    <row r="316" spans="3:11" ht="30" customHeight="1" x14ac:dyDescent="0.2">
      <c r="C316" s="48"/>
      <c r="D316" s="48"/>
      <c r="E316" s="51" t="str">
        <f>IFERROR(VLOOKUP(D316,Smart!$C$5:$E$105,3,0),"")</f>
        <v/>
      </c>
      <c r="F316" s="30"/>
      <c r="G316" s="35"/>
      <c r="H316" s="34"/>
      <c r="I316" s="57" t="str">
        <f t="shared" si="17"/>
        <v/>
      </c>
      <c r="J316" s="35"/>
      <c r="K316" s="54" t="str">
        <f t="shared" ca="1" si="18"/>
        <v/>
      </c>
    </row>
    <row r="317" spans="3:11" ht="30" customHeight="1" x14ac:dyDescent="0.2">
      <c r="C317" s="48"/>
      <c r="D317" s="48"/>
      <c r="E317" s="51" t="str">
        <f>IFERROR(VLOOKUP(D317,Smart!$C$5:$E$105,3,0),"")</f>
        <v/>
      </c>
      <c r="F317" s="30"/>
      <c r="G317" s="35"/>
      <c r="H317" s="34"/>
      <c r="I317" s="57" t="str">
        <f t="shared" si="17"/>
        <v/>
      </c>
      <c r="J317" s="35"/>
      <c r="K317" s="54" t="str">
        <f t="shared" ca="1" si="18"/>
        <v/>
      </c>
    </row>
    <row r="318" spans="3:11" ht="30" customHeight="1" x14ac:dyDescent="0.2">
      <c r="C318" s="48"/>
      <c r="D318" s="48"/>
      <c r="E318" s="51" t="str">
        <f>IFERROR(VLOOKUP(D318,Smart!$C$5:$E$105,3,0),"")</f>
        <v/>
      </c>
      <c r="F318" s="30"/>
      <c r="G318" s="35"/>
      <c r="H318" s="34"/>
      <c r="I318" s="57" t="str">
        <f t="shared" si="17"/>
        <v/>
      </c>
      <c r="J318" s="35"/>
      <c r="K318" s="54" t="str">
        <f t="shared" ca="1" si="18"/>
        <v/>
      </c>
    </row>
    <row r="319" spans="3:11" ht="30" customHeight="1" x14ac:dyDescent="0.2">
      <c r="C319" s="48"/>
      <c r="D319" s="48"/>
      <c r="E319" s="51" t="str">
        <f>IFERROR(VLOOKUP(D319,Smart!$C$5:$E$105,3,0),"")</f>
        <v/>
      </c>
      <c r="F319" s="30"/>
      <c r="G319" s="35"/>
      <c r="H319" s="34"/>
      <c r="I319" s="57" t="str">
        <f t="shared" si="17"/>
        <v/>
      </c>
      <c r="J319" s="35"/>
      <c r="K319" s="54" t="str">
        <f t="shared" ca="1" si="18"/>
        <v/>
      </c>
    </row>
    <row r="320" spans="3:11" ht="30" customHeight="1" x14ac:dyDescent="0.2">
      <c r="C320" s="48"/>
      <c r="D320" s="48"/>
      <c r="E320" s="51" t="str">
        <f>IFERROR(VLOOKUP(D320,Smart!$C$5:$E$105,3,0),"")</f>
        <v/>
      </c>
      <c r="F320" s="30"/>
      <c r="G320" s="35"/>
      <c r="H320" s="34"/>
      <c r="I320" s="57" t="str">
        <f t="shared" si="17"/>
        <v/>
      </c>
      <c r="J320" s="35"/>
      <c r="K320" s="54" t="str">
        <f t="shared" ca="1" si="18"/>
        <v/>
      </c>
    </row>
    <row r="321" spans="3:11" ht="30" customHeight="1" x14ac:dyDescent="0.2">
      <c r="C321" s="48"/>
      <c r="D321" s="48"/>
      <c r="E321" s="51" t="str">
        <f>IFERROR(VLOOKUP(D321,Smart!$C$5:$E$105,3,0),"")</f>
        <v/>
      </c>
      <c r="F321" s="30"/>
      <c r="G321" s="35"/>
      <c r="H321" s="34"/>
      <c r="I321" s="57" t="str">
        <f t="shared" si="17"/>
        <v/>
      </c>
      <c r="J321" s="35"/>
      <c r="K321" s="54" t="str">
        <f t="shared" ca="1" si="18"/>
        <v/>
      </c>
    </row>
    <row r="322" spans="3:11" ht="30" customHeight="1" x14ac:dyDescent="0.2">
      <c r="C322" s="48"/>
      <c r="D322" s="48"/>
      <c r="E322" s="51" t="str">
        <f>IFERROR(VLOOKUP(D322,Smart!$C$5:$E$105,3,0),"")</f>
        <v/>
      </c>
      <c r="F322" s="30"/>
      <c r="G322" s="35"/>
      <c r="H322" s="34"/>
      <c r="I322" s="57" t="str">
        <f t="shared" si="17"/>
        <v/>
      </c>
      <c r="J322" s="35"/>
      <c r="K322" s="54" t="str">
        <f t="shared" ca="1" si="18"/>
        <v/>
      </c>
    </row>
    <row r="323" spans="3:11" ht="30" customHeight="1" x14ac:dyDescent="0.2">
      <c r="C323" s="48"/>
      <c r="D323" s="48"/>
      <c r="E323" s="51" t="str">
        <f>IFERROR(VLOOKUP(D323,Smart!$C$5:$E$105,3,0),"")</f>
        <v/>
      </c>
      <c r="F323" s="30"/>
      <c r="G323" s="35"/>
      <c r="H323" s="34"/>
      <c r="I323" s="57" t="str">
        <f t="shared" si="17"/>
        <v/>
      </c>
      <c r="J323" s="35"/>
      <c r="K323" s="54" t="str">
        <f t="shared" ca="1" si="18"/>
        <v/>
      </c>
    </row>
    <row r="324" spans="3:11" ht="30" customHeight="1" x14ac:dyDescent="0.2">
      <c r="C324" s="48"/>
      <c r="D324" s="48"/>
      <c r="E324" s="51" t="str">
        <f>IFERROR(VLOOKUP(D324,Smart!$C$5:$E$105,3,0),"")</f>
        <v/>
      </c>
      <c r="F324" s="30"/>
      <c r="G324" s="35"/>
      <c r="H324" s="34"/>
      <c r="I324" s="57" t="str">
        <f t="shared" si="17"/>
        <v/>
      </c>
      <c r="J324" s="35"/>
      <c r="K324" s="54" t="str">
        <f t="shared" ca="1" si="18"/>
        <v/>
      </c>
    </row>
    <row r="325" spans="3:11" ht="30" customHeight="1" x14ac:dyDescent="0.2">
      <c r="C325" s="48"/>
      <c r="D325" s="48"/>
      <c r="E325" s="51" t="str">
        <f>IFERROR(VLOOKUP(D325,Smart!$C$5:$E$105,3,0),"")</f>
        <v/>
      </c>
      <c r="F325" s="30"/>
      <c r="G325" s="35"/>
      <c r="H325" s="34"/>
      <c r="I325" s="57" t="str">
        <f t="shared" si="17"/>
        <v/>
      </c>
      <c r="J325" s="35"/>
      <c r="K325" s="54" t="str">
        <f t="shared" ca="1" si="18"/>
        <v/>
      </c>
    </row>
    <row r="326" spans="3:11" ht="30" customHeight="1" x14ac:dyDescent="0.2">
      <c r="C326" s="48"/>
      <c r="D326" s="48"/>
      <c r="E326" s="51" t="str">
        <f>IFERROR(VLOOKUP(D326,Smart!$C$5:$E$105,3,0),"")</f>
        <v/>
      </c>
      <c r="F326" s="30"/>
      <c r="G326" s="35"/>
      <c r="H326" s="34"/>
      <c r="I326" s="57" t="str">
        <f t="shared" si="17"/>
        <v/>
      </c>
      <c r="J326" s="35"/>
      <c r="K326" s="54" t="str">
        <f t="shared" ca="1" si="18"/>
        <v/>
      </c>
    </row>
    <row r="327" spans="3:11" ht="30" customHeight="1" x14ac:dyDescent="0.2">
      <c r="C327" s="48"/>
      <c r="D327" s="48"/>
      <c r="E327" s="51" t="str">
        <f>IFERROR(VLOOKUP(D327,Smart!$C$5:$E$105,3,0),"")</f>
        <v/>
      </c>
      <c r="F327" s="30"/>
      <c r="G327" s="35"/>
      <c r="H327" s="34"/>
      <c r="I327" s="57" t="str">
        <f t="shared" ref="I327:I390" si="19">IF(OR(G327="",H327=""),"",G327+H327)</f>
        <v/>
      </c>
      <c r="J327" s="35"/>
      <c r="K327" s="54" t="str">
        <f t="shared" ca="1" si="18"/>
        <v/>
      </c>
    </row>
    <row r="328" spans="3:11" ht="30" customHeight="1" x14ac:dyDescent="0.2">
      <c r="C328" s="48"/>
      <c r="D328" s="48"/>
      <c r="E328" s="51" t="str">
        <f>IFERROR(VLOOKUP(D328,Smart!$C$5:$E$105,3,0),"")</f>
        <v/>
      </c>
      <c r="F328" s="30"/>
      <c r="G328" s="35"/>
      <c r="H328" s="34"/>
      <c r="I328" s="57" t="str">
        <f t="shared" si="19"/>
        <v/>
      </c>
      <c r="J328" s="35"/>
      <c r="K328" s="54" t="str">
        <f t="shared" ca="1" si="18"/>
        <v/>
      </c>
    </row>
    <row r="329" spans="3:11" ht="30" customHeight="1" x14ac:dyDescent="0.2">
      <c r="C329" s="48"/>
      <c r="D329" s="48"/>
      <c r="E329" s="51" t="str">
        <f>IFERROR(VLOOKUP(D329,Smart!$C$5:$E$105,3,0),"")</f>
        <v/>
      </c>
      <c r="F329" s="30"/>
      <c r="G329" s="35"/>
      <c r="H329" s="34"/>
      <c r="I329" s="57" t="str">
        <f t="shared" si="19"/>
        <v/>
      </c>
      <c r="J329" s="35"/>
      <c r="K329" s="54" t="str">
        <f t="shared" ca="1" si="18"/>
        <v/>
      </c>
    </row>
    <row r="330" spans="3:11" ht="30" customHeight="1" x14ac:dyDescent="0.2">
      <c r="C330" s="48"/>
      <c r="D330" s="48"/>
      <c r="E330" s="51" t="str">
        <f>IFERROR(VLOOKUP(D330,Smart!$C$5:$E$105,3,0),"")</f>
        <v/>
      </c>
      <c r="F330" s="30"/>
      <c r="G330" s="35"/>
      <c r="H330" s="34"/>
      <c r="I330" s="57" t="str">
        <f t="shared" si="19"/>
        <v/>
      </c>
      <c r="J330" s="35"/>
      <c r="K330" s="54" t="str">
        <f t="shared" ca="1" si="18"/>
        <v/>
      </c>
    </row>
    <row r="331" spans="3:11" ht="30" customHeight="1" x14ac:dyDescent="0.2">
      <c r="C331" s="48"/>
      <c r="D331" s="48"/>
      <c r="E331" s="51" t="str">
        <f>IFERROR(VLOOKUP(D331,Smart!$C$5:$E$105,3,0),"")</f>
        <v/>
      </c>
      <c r="F331" s="30"/>
      <c r="G331" s="35"/>
      <c r="H331" s="34"/>
      <c r="I331" s="57" t="str">
        <f t="shared" si="19"/>
        <v/>
      </c>
      <c r="J331" s="35"/>
      <c r="K331" s="54" t="str">
        <f t="shared" ca="1" si="18"/>
        <v/>
      </c>
    </row>
    <row r="332" spans="3:11" ht="30" customHeight="1" x14ac:dyDescent="0.2">
      <c r="C332" s="48"/>
      <c r="D332" s="48"/>
      <c r="E332" s="51" t="str">
        <f>IFERROR(VLOOKUP(D332,Smart!$C$5:$E$105,3,0),"")</f>
        <v/>
      </c>
      <c r="F332" s="30"/>
      <c r="G332" s="35"/>
      <c r="H332" s="34"/>
      <c r="I332" s="57" t="str">
        <f t="shared" si="19"/>
        <v/>
      </c>
      <c r="J332" s="35"/>
      <c r="K332" s="54" t="str">
        <f t="shared" ca="1" si="18"/>
        <v/>
      </c>
    </row>
    <row r="333" spans="3:11" ht="30" customHeight="1" x14ac:dyDescent="0.2">
      <c r="C333" s="48"/>
      <c r="D333" s="48"/>
      <c r="E333" s="51" t="str">
        <f>IFERROR(VLOOKUP(D333,Smart!$C$5:$E$105,3,0),"")</f>
        <v/>
      </c>
      <c r="F333" s="30"/>
      <c r="G333" s="35"/>
      <c r="H333" s="34"/>
      <c r="I333" s="57" t="str">
        <f t="shared" si="19"/>
        <v/>
      </c>
      <c r="J333" s="35"/>
      <c r="K333" s="54" t="str">
        <f t="shared" ca="1" si="18"/>
        <v/>
      </c>
    </row>
    <row r="334" spans="3:11" ht="30" customHeight="1" x14ac:dyDescent="0.2">
      <c r="C334" s="48"/>
      <c r="D334" s="48"/>
      <c r="E334" s="51" t="str">
        <f>IFERROR(VLOOKUP(D334,Smart!$C$5:$E$105,3,0),"")</f>
        <v/>
      </c>
      <c r="F334" s="30"/>
      <c r="G334" s="35"/>
      <c r="H334" s="34"/>
      <c r="I334" s="57" t="str">
        <f t="shared" si="19"/>
        <v/>
      </c>
      <c r="J334" s="35"/>
      <c r="K334" s="54" t="str">
        <f t="shared" ca="1" si="18"/>
        <v/>
      </c>
    </row>
    <row r="335" spans="3:11" ht="30" customHeight="1" x14ac:dyDescent="0.2">
      <c r="C335" s="48"/>
      <c r="D335" s="48"/>
      <c r="E335" s="51" t="str">
        <f>IFERROR(VLOOKUP(D335,Smart!$C$5:$E$105,3,0),"")</f>
        <v/>
      </c>
      <c r="F335" s="30"/>
      <c r="G335" s="35"/>
      <c r="H335" s="34"/>
      <c r="I335" s="57" t="str">
        <f t="shared" si="19"/>
        <v/>
      </c>
      <c r="J335" s="35"/>
      <c r="K335" s="54" t="str">
        <f t="shared" ca="1" si="18"/>
        <v/>
      </c>
    </row>
    <row r="336" spans="3:11" ht="30" customHeight="1" x14ac:dyDescent="0.2">
      <c r="C336" s="48"/>
      <c r="D336" s="48"/>
      <c r="E336" s="51" t="str">
        <f>IFERROR(VLOOKUP(D336,Smart!$C$5:$E$105,3,0),"")</f>
        <v/>
      </c>
      <c r="F336" s="30"/>
      <c r="G336" s="35"/>
      <c r="H336" s="34"/>
      <c r="I336" s="57" t="str">
        <f t="shared" si="19"/>
        <v/>
      </c>
      <c r="J336" s="35"/>
      <c r="K336" s="54" t="str">
        <f t="shared" ca="1" si="18"/>
        <v/>
      </c>
    </row>
    <row r="337" spans="3:11" ht="30" customHeight="1" x14ac:dyDescent="0.2">
      <c r="C337" s="48"/>
      <c r="D337" s="48"/>
      <c r="E337" s="51" t="str">
        <f>IFERROR(VLOOKUP(D337,Smart!$C$5:$E$105,3,0),"")</f>
        <v/>
      </c>
      <c r="F337" s="30"/>
      <c r="G337" s="35"/>
      <c r="H337" s="34"/>
      <c r="I337" s="57" t="str">
        <f t="shared" si="19"/>
        <v/>
      </c>
      <c r="J337" s="35"/>
      <c r="K337" s="54" t="str">
        <f t="shared" ref="K337:K400" ca="1" si="20">IF(OR(D337="",G337="",I337=""),"",IF(AND(J337&lt;&gt;"",J337&lt;=I337),"Concluído en el Plazo",IF(AND(J337&lt;&gt;"",J337&gt;I337),"Concluído con Retraso",IF(AND(J337="",I337&gt;=TODAY(),G337&lt;=TODAY()),"En Progreso",IF(AND(J337="",I337&lt;TODAY()),"Retrasado","No iniciado")))))</f>
        <v/>
      </c>
    </row>
    <row r="338" spans="3:11" ht="30" customHeight="1" x14ac:dyDescent="0.2">
      <c r="C338" s="48"/>
      <c r="D338" s="48"/>
      <c r="E338" s="51" t="str">
        <f>IFERROR(VLOOKUP(D338,Smart!$C$5:$E$105,3,0),"")</f>
        <v/>
      </c>
      <c r="F338" s="30"/>
      <c r="G338" s="35"/>
      <c r="H338" s="34"/>
      <c r="I338" s="57" t="str">
        <f t="shared" si="19"/>
        <v/>
      </c>
      <c r="J338" s="35"/>
      <c r="K338" s="54" t="str">
        <f t="shared" ca="1" si="20"/>
        <v/>
      </c>
    </row>
    <row r="339" spans="3:11" ht="30" customHeight="1" x14ac:dyDescent="0.2">
      <c r="C339" s="48"/>
      <c r="D339" s="48"/>
      <c r="E339" s="51" t="str">
        <f>IFERROR(VLOOKUP(D339,Smart!$C$5:$E$105,3,0),"")</f>
        <v/>
      </c>
      <c r="F339" s="30"/>
      <c r="G339" s="35"/>
      <c r="H339" s="34"/>
      <c r="I339" s="57" t="str">
        <f t="shared" si="19"/>
        <v/>
      </c>
      <c r="J339" s="35"/>
      <c r="K339" s="54" t="str">
        <f t="shared" ca="1" si="20"/>
        <v/>
      </c>
    </row>
    <row r="340" spans="3:11" ht="30" customHeight="1" x14ac:dyDescent="0.2">
      <c r="C340" s="48"/>
      <c r="D340" s="48"/>
      <c r="E340" s="51" t="str">
        <f>IFERROR(VLOOKUP(D340,Smart!$C$5:$E$105,3,0),"")</f>
        <v/>
      </c>
      <c r="F340" s="30"/>
      <c r="G340" s="35"/>
      <c r="H340" s="34"/>
      <c r="I340" s="57" t="str">
        <f t="shared" si="19"/>
        <v/>
      </c>
      <c r="J340" s="35"/>
      <c r="K340" s="54" t="str">
        <f t="shared" ca="1" si="20"/>
        <v/>
      </c>
    </row>
    <row r="341" spans="3:11" ht="30" customHeight="1" x14ac:dyDescent="0.2">
      <c r="C341" s="48"/>
      <c r="D341" s="48"/>
      <c r="E341" s="51" t="str">
        <f>IFERROR(VLOOKUP(D341,Smart!$C$5:$E$105,3,0),"")</f>
        <v/>
      </c>
      <c r="F341" s="30"/>
      <c r="G341" s="35"/>
      <c r="H341" s="34"/>
      <c r="I341" s="57" t="str">
        <f t="shared" si="19"/>
        <v/>
      </c>
      <c r="J341" s="35"/>
      <c r="K341" s="54" t="str">
        <f t="shared" ca="1" si="20"/>
        <v/>
      </c>
    </row>
    <row r="342" spans="3:11" ht="30" customHeight="1" x14ac:dyDescent="0.2">
      <c r="C342" s="48"/>
      <c r="D342" s="48"/>
      <c r="E342" s="51" t="str">
        <f>IFERROR(VLOOKUP(D342,Smart!$C$5:$E$105,3,0),"")</f>
        <v/>
      </c>
      <c r="F342" s="30"/>
      <c r="G342" s="35"/>
      <c r="H342" s="34"/>
      <c r="I342" s="57" t="str">
        <f t="shared" si="19"/>
        <v/>
      </c>
      <c r="J342" s="35"/>
      <c r="K342" s="54" t="str">
        <f t="shared" ca="1" si="20"/>
        <v/>
      </c>
    </row>
    <row r="343" spans="3:11" ht="30" customHeight="1" x14ac:dyDescent="0.2">
      <c r="C343" s="48"/>
      <c r="D343" s="48"/>
      <c r="E343" s="51" t="str">
        <f>IFERROR(VLOOKUP(D343,Smart!$C$5:$E$105,3,0),"")</f>
        <v/>
      </c>
      <c r="F343" s="30"/>
      <c r="G343" s="35"/>
      <c r="H343" s="34"/>
      <c r="I343" s="57" t="str">
        <f t="shared" si="19"/>
        <v/>
      </c>
      <c r="J343" s="35"/>
      <c r="K343" s="54" t="str">
        <f t="shared" ca="1" si="20"/>
        <v/>
      </c>
    </row>
    <row r="344" spans="3:11" ht="30" customHeight="1" x14ac:dyDescent="0.2">
      <c r="C344" s="48"/>
      <c r="D344" s="48"/>
      <c r="E344" s="51" t="str">
        <f>IFERROR(VLOOKUP(D344,Smart!$C$5:$E$105,3,0),"")</f>
        <v/>
      </c>
      <c r="F344" s="30"/>
      <c r="G344" s="35"/>
      <c r="H344" s="34"/>
      <c r="I344" s="57" t="str">
        <f t="shared" si="19"/>
        <v/>
      </c>
      <c r="J344" s="35"/>
      <c r="K344" s="54" t="str">
        <f t="shared" ca="1" si="20"/>
        <v/>
      </c>
    </row>
    <row r="345" spans="3:11" ht="30" customHeight="1" x14ac:dyDescent="0.2">
      <c r="C345" s="48"/>
      <c r="D345" s="48"/>
      <c r="E345" s="51" t="str">
        <f>IFERROR(VLOOKUP(D345,Smart!$C$5:$E$105,3,0),"")</f>
        <v/>
      </c>
      <c r="F345" s="30"/>
      <c r="G345" s="35"/>
      <c r="H345" s="34"/>
      <c r="I345" s="57" t="str">
        <f t="shared" si="19"/>
        <v/>
      </c>
      <c r="J345" s="35"/>
      <c r="K345" s="54" t="str">
        <f t="shared" ca="1" si="20"/>
        <v/>
      </c>
    </row>
    <row r="346" spans="3:11" ht="30" customHeight="1" x14ac:dyDescent="0.2">
      <c r="C346" s="48"/>
      <c r="D346" s="48"/>
      <c r="E346" s="51" t="str">
        <f>IFERROR(VLOOKUP(D346,Smart!$C$5:$E$105,3,0),"")</f>
        <v/>
      </c>
      <c r="F346" s="30"/>
      <c r="G346" s="35"/>
      <c r="H346" s="34"/>
      <c r="I346" s="57" t="str">
        <f t="shared" si="19"/>
        <v/>
      </c>
      <c r="J346" s="35"/>
      <c r="K346" s="54" t="str">
        <f t="shared" ca="1" si="20"/>
        <v/>
      </c>
    </row>
    <row r="347" spans="3:11" ht="30" customHeight="1" x14ac:dyDescent="0.2">
      <c r="C347" s="48"/>
      <c r="D347" s="48"/>
      <c r="E347" s="51" t="str">
        <f>IFERROR(VLOOKUP(D347,Smart!$C$5:$E$105,3,0),"")</f>
        <v/>
      </c>
      <c r="F347" s="30"/>
      <c r="G347" s="35"/>
      <c r="H347" s="34"/>
      <c r="I347" s="57" t="str">
        <f t="shared" si="19"/>
        <v/>
      </c>
      <c r="J347" s="35"/>
      <c r="K347" s="54" t="str">
        <f t="shared" ca="1" si="20"/>
        <v/>
      </c>
    </row>
    <row r="348" spans="3:11" ht="30" customHeight="1" x14ac:dyDescent="0.2">
      <c r="C348" s="48"/>
      <c r="D348" s="48"/>
      <c r="E348" s="51" t="str">
        <f>IFERROR(VLOOKUP(D348,Smart!$C$5:$E$105,3,0),"")</f>
        <v/>
      </c>
      <c r="F348" s="30"/>
      <c r="G348" s="35"/>
      <c r="H348" s="34"/>
      <c r="I348" s="57" t="str">
        <f t="shared" si="19"/>
        <v/>
      </c>
      <c r="J348" s="35"/>
      <c r="K348" s="54" t="str">
        <f t="shared" ca="1" si="20"/>
        <v/>
      </c>
    </row>
    <row r="349" spans="3:11" ht="30" customHeight="1" x14ac:dyDescent="0.2">
      <c r="C349" s="48"/>
      <c r="D349" s="48"/>
      <c r="E349" s="51" t="str">
        <f>IFERROR(VLOOKUP(D349,Smart!$C$5:$E$105,3,0),"")</f>
        <v/>
      </c>
      <c r="F349" s="30"/>
      <c r="G349" s="35"/>
      <c r="H349" s="34"/>
      <c r="I349" s="57" t="str">
        <f t="shared" si="19"/>
        <v/>
      </c>
      <c r="J349" s="35"/>
      <c r="K349" s="54" t="str">
        <f t="shared" ca="1" si="20"/>
        <v/>
      </c>
    </row>
    <row r="350" spans="3:11" ht="30" customHeight="1" x14ac:dyDescent="0.2">
      <c r="C350" s="48"/>
      <c r="D350" s="48"/>
      <c r="E350" s="51" t="str">
        <f>IFERROR(VLOOKUP(D350,Smart!$C$5:$E$105,3,0),"")</f>
        <v/>
      </c>
      <c r="F350" s="30"/>
      <c r="G350" s="35"/>
      <c r="H350" s="34"/>
      <c r="I350" s="57" t="str">
        <f t="shared" si="19"/>
        <v/>
      </c>
      <c r="J350" s="35"/>
      <c r="K350" s="54" t="str">
        <f t="shared" ca="1" si="20"/>
        <v/>
      </c>
    </row>
    <row r="351" spans="3:11" ht="30" customHeight="1" x14ac:dyDescent="0.2">
      <c r="C351" s="48"/>
      <c r="D351" s="48"/>
      <c r="E351" s="51" t="str">
        <f>IFERROR(VLOOKUP(D351,Smart!$C$5:$E$105,3,0),"")</f>
        <v/>
      </c>
      <c r="F351" s="30"/>
      <c r="G351" s="35"/>
      <c r="H351" s="34"/>
      <c r="I351" s="57" t="str">
        <f t="shared" si="19"/>
        <v/>
      </c>
      <c r="J351" s="35"/>
      <c r="K351" s="54" t="str">
        <f t="shared" ca="1" si="20"/>
        <v/>
      </c>
    </row>
    <row r="352" spans="3:11" ht="30" customHeight="1" x14ac:dyDescent="0.2">
      <c r="C352" s="48"/>
      <c r="D352" s="48"/>
      <c r="E352" s="51" t="str">
        <f>IFERROR(VLOOKUP(D352,Smart!$C$5:$E$105,3,0),"")</f>
        <v/>
      </c>
      <c r="F352" s="30"/>
      <c r="G352" s="35"/>
      <c r="H352" s="34"/>
      <c r="I352" s="57" t="str">
        <f t="shared" si="19"/>
        <v/>
      </c>
      <c r="J352" s="35"/>
      <c r="K352" s="54" t="str">
        <f t="shared" ca="1" si="20"/>
        <v/>
      </c>
    </row>
    <row r="353" spans="3:11" ht="30" customHeight="1" x14ac:dyDescent="0.2">
      <c r="C353" s="48"/>
      <c r="D353" s="48"/>
      <c r="E353" s="51" t="str">
        <f>IFERROR(VLOOKUP(D353,Smart!$C$5:$E$105,3,0),"")</f>
        <v/>
      </c>
      <c r="F353" s="30"/>
      <c r="G353" s="35"/>
      <c r="H353" s="34"/>
      <c r="I353" s="57" t="str">
        <f t="shared" si="19"/>
        <v/>
      </c>
      <c r="J353" s="35"/>
      <c r="K353" s="54" t="str">
        <f t="shared" ca="1" si="20"/>
        <v/>
      </c>
    </row>
    <row r="354" spans="3:11" ht="30" customHeight="1" x14ac:dyDescent="0.2">
      <c r="C354" s="48"/>
      <c r="D354" s="48"/>
      <c r="E354" s="51" t="str">
        <f>IFERROR(VLOOKUP(D354,Smart!$C$5:$E$105,3,0),"")</f>
        <v/>
      </c>
      <c r="F354" s="30"/>
      <c r="G354" s="35"/>
      <c r="H354" s="34"/>
      <c r="I354" s="57" t="str">
        <f t="shared" si="19"/>
        <v/>
      </c>
      <c r="J354" s="35"/>
      <c r="K354" s="54" t="str">
        <f t="shared" ca="1" si="20"/>
        <v/>
      </c>
    </row>
    <row r="355" spans="3:11" ht="30" customHeight="1" x14ac:dyDescent="0.2">
      <c r="C355" s="48"/>
      <c r="D355" s="48"/>
      <c r="E355" s="51" t="str">
        <f>IFERROR(VLOOKUP(D355,Smart!$C$5:$E$105,3,0),"")</f>
        <v/>
      </c>
      <c r="F355" s="30"/>
      <c r="G355" s="35"/>
      <c r="H355" s="34"/>
      <c r="I355" s="57" t="str">
        <f t="shared" si="19"/>
        <v/>
      </c>
      <c r="J355" s="35"/>
      <c r="K355" s="54" t="str">
        <f t="shared" ca="1" si="20"/>
        <v/>
      </c>
    </row>
    <row r="356" spans="3:11" ht="30" customHeight="1" x14ac:dyDescent="0.2">
      <c r="C356" s="48"/>
      <c r="D356" s="48"/>
      <c r="E356" s="51" t="str">
        <f>IFERROR(VLOOKUP(D356,Smart!$C$5:$E$105,3,0),"")</f>
        <v/>
      </c>
      <c r="F356" s="30"/>
      <c r="G356" s="35"/>
      <c r="H356" s="34"/>
      <c r="I356" s="57" t="str">
        <f t="shared" si="19"/>
        <v/>
      </c>
      <c r="J356" s="35"/>
      <c r="K356" s="54" t="str">
        <f t="shared" ca="1" si="20"/>
        <v/>
      </c>
    </row>
    <row r="357" spans="3:11" ht="30" customHeight="1" x14ac:dyDescent="0.2">
      <c r="C357" s="48"/>
      <c r="D357" s="48"/>
      <c r="E357" s="51" t="str">
        <f>IFERROR(VLOOKUP(D357,Smart!$C$5:$E$105,3,0),"")</f>
        <v/>
      </c>
      <c r="F357" s="30"/>
      <c r="G357" s="35"/>
      <c r="H357" s="34"/>
      <c r="I357" s="57" t="str">
        <f t="shared" si="19"/>
        <v/>
      </c>
      <c r="J357" s="35"/>
      <c r="K357" s="54" t="str">
        <f t="shared" ca="1" si="20"/>
        <v/>
      </c>
    </row>
    <row r="358" spans="3:11" ht="30" customHeight="1" x14ac:dyDescent="0.2">
      <c r="C358" s="48"/>
      <c r="D358" s="48"/>
      <c r="E358" s="51" t="str">
        <f>IFERROR(VLOOKUP(D358,Smart!$C$5:$E$105,3,0),"")</f>
        <v/>
      </c>
      <c r="F358" s="30"/>
      <c r="G358" s="35"/>
      <c r="H358" s="34"/>
      <c r="I358" s="57" t="str">
        <f t="shared" si="19"/>
        <v/>
      </c>
      <c r="J358" s="35"/>
      <c r="K358" s="54" t="str">
        <f t="shared" ca="1" si="20"/>
        <v/>
      </c>
    </row>
    <row r="359" spans="3:11" ht="30" customHeight="1" x14ac:dyDescent="0.2">
      <c r="C359" s="48"/>
      <c r="D359" s="48"/>
      <c r="E359" s="51" t="str">
        <f>IFERROR(VLOOKUP(D359,Smart!$C$5:$E$105,3,0),"")</f>
        <v/>
      </c>
      <c r="F359" s="30"/>
      <c r="G359" s="35"/>
      <c r="H359" s="34"/>
      <c r="I359" s="57" t="str">
        <f t="shared" si="19"/>
        <v/>
      </c>
      <c r="J359" s="35"/>
      <c r="K359" s="54" t="str">
        <f t="shared" ca="1" si="20"/>
        <v/>
      </c>
    </row>
    <row r="360" spans="3:11" ht="30" customHeight="1" x14ac:dyDescent="0.2">
      <c r="C360" s="48"/>
      <c r="D360" s="48"/>
      <c r="E360" s="51" t="str">
        <f>IFERROR(VLOOKUP(D360,Smart!$C$5:$E$105,3,0),"")</f>
        <v/>
      </c>
      <c r="F360" s="30"/>
      <c r="G360" s="35"/>
      <c r="H360" s="34"/>
      <c r="I360" s="57" t="str">
        <f t="shared" si="19"/>
        <v/>
      </c>
      <c r="J360" s="35"/>
      <c r="K360" s="54" t="str">
        <f t="shared" ca="1" si="20"/>
        <v/>
      </c>
    </row>
    <row r="361" spans="3:11" ht="30" customHeight="1" x14ac:dyDescent="0.2">
      <c r="C361" s="48"/>
      <c r="D361" s="48"/>
      <c r="E361" s="51" t="str">
        <f>IFERROR(VLOOKUP(D361,Smart!$C$5:$E$105,3,0),"")</f>
        <v/>
      </c>
      <c r="F361" s="30"/>
      <c r="G361" s="35"/>
      <c r="H361" s="34"/>
      <c r="I361" s="57" t="str">
        <f t="shared" si="19"/>
        <v/>
      </c>
      <c r="J361" s="35"/>
      <c r="K361" s="54" t="str">
        <f t="shared" ca="1" si="20"/>
        <v/>
      </c>
    </row>
    <row r="362" spans="3:11" ht="30" customHeight="1" x14ac:dyDescent="0.2">
      <c r="C362" s="48"/>
      <c r="D362" s="48"/>
      <c r="E362" s="51" t="str">
        <f>IFERROR(VLOOKUP(D362,Smart!$C$5:$E$105,3,0),"")</f>
        <v/>
      </c>
      <c r="F362" s="30"/>
      <c r="G362" s="35"/>
      <c r="H362" s="34"/>
      <c r="I362" s="57" t="str">
        <f t="shared" si="19"/>
        <v/>
      </c>
      <c r="J362" s="35"/>
      <c r="K362" s="54" t="str">
        <f t="shared" ca="1" si="20"/>
        <v/>
      </c>
    </row>
    <row r="363" spans="3:11" ht="30" customHeight="1" x14ac:dyDescent="0.2">
      <c r="C363" s="48"/>
      <c r="D363" s="48"/>
      <c r="E363" s="51" t="str">
        <f>IFERROR(VLOOKUP(D363,Smart!$C$5:$E$105,3,0),"")</f>
        <v/>
      </c>
      <c r="F363" s="30"/>
      <c r="G363" s="35"/>
      <c r="H363" s="34"/>
      <c r="I363" s="57" t="str">
        <f t="shared" si="19"/>
        <v/>
      </c>
      <c r="J363" s="35"/>
      <c r="K363" s="54" t="str">
        <f t="shared" ca="1" si="20"/>
        <v/>
      </c>
    </row>
    <row r="364" spans="3:11" ht="30" customHeight="1" x14ac:dyDescent="0.2">
      <c r="C364" s="48"/>
      <c r="D364" s="48"/>
      <c r="E364" s="51" t="str">
        <f>IFERROR(VLOOKUP(D364,Smart!$C$5:$E$105,3,0),"")</f>
        <v/>
      </c>
      <c r="F364" s="30"/>
      <c r="G364" s="35"/>
      <c r="H364" s="34"/>
      <c r="I364" s="57" t="str">
        <f t="shared" si="19"/>
        <v/>
      </c>
      <c r="J364" s="35"/>
      <c r="K364" s="54" t="str">
        <f t="shared" ca="1" si="20"/>
        <v/>
      </c>
    </row>
    <row r="365" spans="3:11" ht="30" customHeight="1" x14ac:dyDescent="0.2">
      <c r="C365" s="48"/>
      <c r="D365" s="48"/>
      <c r="E365" s="51" t="str">
        <f>IFERROR(VLOOKUP(D365,Smart!$C$5:$E$105,3,0),"")</f>
        <v/>
      </c>
      <c r="F365" s="30"/>
      <c r="G365" s="35"/>
      <c r="H365" s="34"/>
      <c r="I365" s="57" t="str">
        <f t="shared" si="19"/>
        <v/>
      </c>
      <c r="J365" s="35"/>
      <c r="K365" s="54" t="str">
        <f t="shared" ca="1" si="20"/>
        <v/>
      </c>
    </row>
    <row r="366" spans="3:11" ht="30" customHeight="1" x14ac:dyDescent="0.2">
      <c r="C366" s="48"/>
      <c r="D366" s="48"/>
      <c r="E366" s="51" t="str">
        <f>IFERROR(VLOOKUP(D366,Smart!$C$5:$E$105,3,0),"")</f>
        <v/>
      </c>
      <c r="F366" s="30"/>
      <c r="G366" s="35"/>
      <c r="H366" s="34"/>
      <c r="I366" s="57" t="str">
        <f t="shared" si="19"/>
        <v/>
      </c>
      <c r="J366" s="35"/>
      <c r="K366" s="54" t="str">
        <f t="shared" ca="1" si="20"/>
        <v/>
      </c>
    </row>
    <row r="367" spans="3:11" ht="30" customHeight="1" x14ac:dyDescent="0.2">
      <c r="C367" s="48"/>
      <c r="D367" s="48"/>
      <c r="E367" s="51" t="str">
        <f>IFERROR(VLOOKUP(D367,Smart!$C$5:$E$105,3,0),"")</f>
        <v/>
      </c>
      <c r="F367" s="30"/>
      <c r="G367" s="35"/>
      <c r="H367" s="34"/>
      <c r="I367" s="57" t="str">
        <f t="shared" si="19"/>
        <v/>
      </c>
      <c r="J367" s="35"/>
      <c r="K367" s="54" t="str">
        <f t="shared" ca="1" si="20"/>
        <v/>
      </c>
    </row>
    <row r="368" spans="3:11" ht="30" customHeight="1" x14ac:dyDescent="0.2">
      <c r="C368" s="48"/>
      <c r="D368" s="48"/>
      <c r="E368" s="51" t="str">
        <f>IFERROR(VLOOKUP(D368,Smart!$C$5:$E$105,3,0),"")</f>
        <v/>
      </c>
      <c r="F368" s="30"/>
      <c r="G368" s="35"/>
      <c r="H368" s="34"/>
      <c r="I368" s="57" t="str">
        <f t="shared" si="19"/>
        <v/>
      </c>
      <c r="J368" s="35"/>
      <c r="K368" s="54" t="str">
        <f t="shared" ca="1" si="20"/>
        <v/>
      </c>
    </row>
    <row r="369" spans="3:11" ht="30" customHeight="1" x14ac:dyDescent="0.2">
      <c r="C369" s="48"/>
      <c r="D369" s="48"/>
      <c r="E369" s="51" t="str">
        <f>IFERROR(VLOOKUP(D369,Smart!$C$5:$E$105,3,0),"")</f>
        <v/>
      </c>
      <c r="F369" s="30"/>
      <c r="G369" s="35"/>
      <c r="H369" s="34"/>
      <c r="I369" s="57" t="str">
        <f t="shared" si="19"/>
        <v/>
      </c>
      <c r="J369" s="35"/>
      <c r="K369" s="54" t="str">
        <f t="shared" ca="1" si="20"/>
        <v/>
      </c>
    </row>
    <row r="370" spans="3:11" ht="30" customHeight="1" x14ac:dyDescent="0.2">
      <c r="C370" s="48"/>
      <c r="D370" s="48"/>
      <c r="E370" s="51" t="str">
        <f>IFERROR(VLOOKUP(D370,Smart!$C$5:$E$105,3,0),"")</f>
        <v/>
      </c>
      <c r="F370" s="30"/>
      <c r="G370" s="35"/>
      <c r="H370" s="34"/>
      <c r="I370" s="57" t="str">
        <f t="shared" si="19"/>
        <v/>
      </c>
      <c r="J370" s="35"/>
      <c r="K370" s="54" t="str">
        <f t="shared" ca="1" si="20"/>
        <v/>
      </c>
    </row>
    <row r="371" spans="3:11" ht="30" customHeight="1" x14ac:dyDescent="0.2">
      <c r="C371" s="48"/>
      <c r="D371" s="48"/>
      <c r="E371" s="51" t="str">
        <f>IFERROR(VLOOKUP(D371,Smart!$C$5:$E$105,3,0),"")</f>
        <v/>
      </c>
      <c r="F371" s="30"/>
      <c r="G371" s="35"/>
      <c r="H371" s="34"/>
      <c r="I371" s="57" t="str">
        <f t="shared" si="19"/>
        <v/>
      </c>
      <c r="J371" s="35"/>
      <c r="K371" s="54" t="str">
        <f t="shared" ca="1" si="20"/>
        <v/>
      </c>
    </row>
    <row r="372" spans="3:11" ht="30" customHeight="1" x14ac:dyDescent="0.2">
      <c r="C372" s="48"/>
      <c r="D372" s="48"/>
      <c r="E372" s="51" t="str">
        <f>IFERROR(VLOOKUP(D372,Smart!$C$5:$E$105,3,0),"")</f>
        <v/>
      </c>
      <c r="F372" s="30"/>
      <c r="G372" s="35"/>
      <c r="H372" s="34"/>
      <c r="I372" s="57" t="str">
        <f t="shared" si="19"/>
        <v/>
      </c>
      <c r="J372" s="35"/>
      <c r="K372" s="54" t="str">
        <f t="shared" ca="1" si="20"/>
        <v/>
      </c>
    </row>
    <row r="373" spans="3:11" ht="30" customHeight="1" x14ac:dyDescent="0.2">
      <c r="C373" s="48"/>
      <c r="D373" s="48"/>
      <c r="E373" s="51" t="str">
        <f>IFERROR(VLOOKUP(D373,Smart!$C$5:$E$105,3,0),"")</f>
        <v/>
      </c>
      <c r="F373" s="30"/>
      <c r="G373" s="35"/>
      <c r="H373" s="34"/>
      <c r="I373" s="57" t="str">
        <f t="shared" si="19"/>
        <v/>
      </c>
      <c r="J373" s="35"/>
      <c r="K373" s="54" t="str">
        <f t="shared" ca="1" si="20"/>
        <v/>
      </c>
    </row>
    <row r="374" spans="3:11" ht="30" customHeight="1" x14ac:dyDescent="0.2">
      <c r="C374" s="48"/>
      <c r="D374" s="48"/>
      <c r="E374" s="51" t="str">
        <f>IFERROR(VLOOKUP(D374,Smart!$C$5:$E$105,3,0),"")</f>
        <v/>
      </c>
      <c r="F374" s="30"/>
      <c r="G374" s="35"/>
      <c r="H374" s="34"/>
      <c r="I374" s="57" t="str">
        <f t="shared" si="19"/>
        <v/>
      </c>
      <c r="J374" s="35"/>
      <c r="K374" s="54" t="str">
        <f t="shared" ca="1" si="20"/>
        <v/>
      </c>
    </row>
    <row r="375" spans="3:11" ht="30" customHeight="1" x14ac:dyDescent="0.2">
      <c r="C375" s="48"/>
      <c r="D375" s="48"/>
      <c r="E375" s="51" t="str">
        <f>IFERROR(VLOOKUP(D375,Smart!$C$5:$E$105,3,0),"")</f>
        <v/>
      </c>
      <c r="F375" s="30"/>
      <c r="G375" s="35"/>
      <c r="H375" s="34"/>
      <c r="I375" s="57" t="str">
        <f t="shared" si="19"/>
        <v/>
      </c>
      <c r="J375" s="35"/>
      <c r="K375" s="54" t="str">
        <f t="shared" ca="1" si="20"/>
        <v/>
      </c>
    </row>
    <row r="376" spans="3:11" ht="30" customHeight="1" x14ac:dyDescent="0.2">
      <c r="C376" s="48"/>
      <c r="D376" s="48"/>
      <c r="E376" s="51" t="str">
        <f>IFERROR(VLOOKUP(D376,Smart!$C$5:$E$105,3,0),"")</f>
        <v/>
      </c>
      <c r="F376" s="30"/>
      <c r="G376" s="35"/>
      <c r="H376" s="34"/>
      <c r="I376" s="57" t="str">
        <f t="shared" si="19"/>
        <v/>
      </c>
      <c r="J376" s="35"/>
      <c r="K376" s="54" t="str">
        <f t="shared" ca="1" si="20"/>
        <v/>
      </c>
    </row>
    <row r="377" spans="3:11" ht="30" customHeight="1" x14ac:dyDescent="0.2">
      <c r="C377" s="48"/>
      <c r="D377" s="48"/>
      <c r="E377" s="51" t="str">
        <f>IFERROR(VLOOKUP(D377,Smart!$C$5:$E$105,3,0),"")</f>
        <v/>
      </c>
      <c r="F377" s="30"/>
      <c r="G377" s="35"/>
      <c r="H377" s="34"/>
      <c r="I377" s="57" t="str">
        <f t="shared" si="19"/>
        <v/>
      </c>
      <c r="J377" s="35"/>
      <c r="K377" s="54" t="str">
        <f t="shared" ca="1" si="20"/>
        <v/>
      </c>
    </row>
    <row r="378" spans="3:11" ht="30" customHeight="1" x14ac:dyDescent="0.2">
      <c r="C378" s="48"/>
      <c r="D378" s="48"/>
      <c r="E378" s="51" t="str">
        <f>IFERROR(VLOOKUP(D378,Smart!$C$5:$E$105,3,0),"")</f>
        <v/>
      </c>
      <c r="F378" s="30"/>
      <c r="G378" s="35"/>
      <c r="H378" s="34"/>
      <c r="I378" s="57" t="str">
        <f t="shared" si="19"/>
        <v/>
      </c>
      <c r="J378" s="35"/>
      <c r="K378" s="54" t="str">
        <f t="shared" ca="1" si="20"/>
        <v/>
      </c>
    </row>
    <row r="379" spans="3:11" ht="30" customHeight="1" x14ac:dyDescent="0.2">
      <c r="C379" s="48"/>
      <c r="D379" s="48"/>
      <c r="E379" s="51" t="str">
        <f>IFERROR(VLOOKUP(D379,Smart!$C$5:$E$105,3,0),"")</f>
        <v/>
      </c>
      <c r="F379" s="30"/>
      <c r="G379" s="35"/>
      <c r="H379" s="34"/>
      <c r="I379" s="57" t="str">
        <f t="shared" si="19"/>
        <v/>
      </c>
      <c r="J379" s="35"/>
      <c r="K379" s="54" t="str">
        <f t="shared" ca="1" si="20"/>
        <v/>
      </c>
    </row>
    <row r="380" spans="3:11" ht="30" customHeight="1" x14ac:dyDescent="0.2">
      <c r="C380" s="48"/>
      <c r="D380" s="48"/>
      <c r="E380" s="51" t="str">
        <f>IFERROR(VLOOKUP(D380,Smart!$C$5:$E$105,3,0),"")</f>
        <v/>
      </c>
      <c r="F380" s="30"/>
      <c r="G380" s="35"/>
      <c r="H380" s="34"/>
      <c r="I380" s="57" t="str">
        <f t="shared" si="19"/>
        <v/>
      </c>
      <c r="J380" s="35"/>
      <c r="K380" s="54" t="str">
        <f t="shared" ca="1" si="20"/>
        <v/>
      </c>
    </row>
    <row r="381" spans="3:11" ht="30" customHeight="1" x14ac:dyDescent="0.2">
      <c r="C381" s="48"/>
      <c r="D381" s="48"/>
      <c r="E381" s="51" t="str">
        <f>IFERROR(VLOOKUP(D381,Smart!$C$5:$E$105,3,0),"")</f>
        <v/>
      </c>
      <c r="F381" s="30"/>
      <c r="G381" s="35"/>
      <c r="H381" s="34"/>
      <c r="I381" s="57" t="str">
        <f t="shared" si="19"/>
        <v/>
      </c>
      <c r="J381" s="35"/>
      <c r="K381" s="54" t="str">
        <f t="shared" ca="1" si="20"/>
        <v/>
      </c>
    </row>
    <row r="382" spans="3:11" ht="30" customHeight="1" x14ac:dyDescent="0.2">
      <c r="C382" s="48"/>
      <c r="D382" s="48"/>
      <c r="E382" s="51" t="str">
        <f>IFERROR(VLOOKUP(D382,Smart!$C$5:$E$105,3,0),"")</f>
        <v/>
      </c>
      <c r="F382" s="30"/>
      <c r="G382" s="35"/>
      <c r="H382" s="34"/>
      <c r="I382" s="57" t="str">
        <f t="shared" si="19"/>
        <v/>
      </c>
      <c r="J382" s="35"/>
      <c r="K382" s="54" t="str">
        <f t="shared" ca="1" si="20"/>
        <v/>
      </c>
    </row>
    <row r="383" spans="3:11" ht="30" customHeight="1" x14ac:dyDescent="0.2">
      <c r="C383" s="48"/>
      <c r="D383" s="48"/>
      <c r="E383" s="51" t="str">
        <f>IFERROR(VLOOKUP(D383,Smart!$C$5:$E$105,3,0),"")</f>
        <v/>
      </c>
      <c r="F383" s="30"/>
      <c r="G383" s="35"/>
      <c r="H383" s="34"/>
      <c r="I383" s="57" t="str">
        <f t="shared" si="19"/>
        <v/>
      </c>
      <c r="J383" s="35"/>
      <c r="K383" s="54" t="str">
        <f t="shared" ca="1" si="20"/>
        <v/>
      </c>
    </row>
    <row r="384" spans="3:11" ht="30" customHeight="1" x14ac:dyDescent="0.2">
      <c r="C384" s="48"/>
      <c r="D384" s="48"/>
      <c r="E384" s="51" t="str">
        <f>IFERROR(VLOOKUP(D384,Smart!$C$5:$E$105,3,0),"")</f>
        <v/>
      </c>
      <c r="F384" s="30"/>
      <c r="G384" s="35"/>
      <c r="H384" s="34"/>
      <c r="I384" s="57" t="str">
        <f t="shared" si="19"/>
        <v/>
      </c>
      <c r="J384" s="35"/>
      <c r="K384" s="54" t="str">
        <f t="shared" ca="1" si="20"/>
        <v/>
      </c>
    </row>
    <row r="385" spans="3:11" ht="30" customHeight="1" x14ac:dyDescent="0.2">
      <c r="C385" s="48"/>
      <c r="D385" s="48"/>
      <c r="E385" s="51" t="str">
        <f>IFERROR(VLOOKUP(D385,Smart!$C$5:$E$105,3,0),"")</f>
        <v/>
      </c>
      <c r="F385" s="30"/>
      <c r="G385" s="35"/>
      <c r="H385" s="34"/>
      <c r="I385" s="57" t="str">
        <f t="shared" si="19"/>
        <v/>
      </c>
      <c r="J385" s="35"/>
      <c r="K385" s="54" t="str">
        <f t="shared" ca="1" si="20"/>
        <v/>
      </c>
    </row>
    <row r="386" spans="3:11" ht="30" customHeight="1" x14ac:dyDescent="0.2">
      <c r="C386" s="48"/>
      <c r="D386" s="48"/>
      <c r="E386" s="51" t="str">
        <f>IFERROR(VLOOKUP(D386,Smart!$C$5:$E$105,3,0),"")</f>
        <v/>
      </c>
      <c r="F386" s="30"/>
      <c r="G386" s="35"/>
      <c r="H386" s="34"/>
      <c r="I386" s="57" t="str">
        <f t="shared" si="19"/>
        <v/>
      </c>
      <c r="J386" s="35"/>
      <c r="K386" s="54" t="str">
        <f t="shared" ca="1" si="20"/>
        <v/>
      </c>
    </row>
    <row r="387" spans="3:11" ht="30" customHeight="1" x14ac:dyDescent="0.2">
      <c r="C387" s="48"/>
      <c r="D387" s="48"/>
      <c r="E387" s="51" t="str">
        <f>IFERROR(VLOOKUP(D387,Smart!$C$5:$E$105,3,0),"")</f>
        <v/>
      </c>
      <c r="F387" s="30"/>
      <c r="G387" s="35"/>
      <c r="H387" s="34"/>
      <c r="I387" s="57" t="str">
        <f t="shared" si="19"/>
        <v/>
      </c>
      <c r="J387" s="35"/>
      <c r="K387" s="54" t="str">
        <f t="shared" ca="1" si="20"/>
        <v/>
      </c>
    </row>
    <row r="388" spans="3:11" ht="30" customHeight="1" x14ac:dyDescent="0.2">
      <c r="C388" s="48"/>
      <c r="D388" s="48"/>
      <c r="E388" s="51" t="str">
        <f>IFERROR(VLOOKUP(D388,Smart!$C$5:$E$105,3,0),"")</f>
        <v/>
      </c>
      <c r="F388" s="30"/>
      <c r="G388" s="35"/>
      <c r="H388" s="34"/>
      <c r="I388" s="57" t="str">
        <f t="shared" si="19"/>
        <v/>
      </c>
      <c r="J388" s="35"/>
      <c r="K388" s="54" t="str">
        <f t="shared" ca="1" si="20"/>
        <v/>
      </c>
    </row>
    <row r="389" spans="3:11" ht="30" customHeight="1" x14ac:dyDescent="0.2">
      <c r="C389" s="48"/>
      <c r="D389" s="48"/>
      <c r="E389" s="51" t="str">
        <f>IFERROR(VLOOKUP(D389,Smart!$C$5:$E$105,3,0),"")</f>
        <v/>
      </c>
      <c r="F389" s="30"/>
      <c r="G389" s="35"/>
      <c r="H389" s="34"/>
      <c r="I389" s="57" t="str">
        <f t="shared" si="19"/>
        <v/>
      </c>
      <c r="J389" s="35"/>
      <c r="K389" s="54" t="str">
        <f t="shared" ca="1" si="20"/>
        <v/>
      </c>
    </row>
    <row r="390" spans="3:11" ht="30" customHeight="1" x14ac:dyDescent="0.2">
      <c r="C390" s="48"/>
      <c r="D390" s="48"/>
      <c r="E390" s="51" t="str">
        <f>IFERROR(VLOOKUP(D390,Smart!$C$5:$E$105,3,0),"")</f>
        <v/>
      </c>
      <c r="F390" s="30"/>
      <c r="G390" s="35"/>
      <c r="H390" s="34"/>
      <c r="I390" s="57" t="str">
        <f t="shared" si="19"/>
        <v/>
      </c>
      <c r="J390" s="35"/>
      <c r="K390" s="54" t="str">
        <f t="shared" ca="1" si="20"/>
        <v/>
      </c>
    </row>
    <row r="391" spans="3:11" ht="30" customHeight="1" x14ac:dyDescent="0.2">
      <c r="C391" s="48"/>
      <c r="D391" s="48"/>
      <c r="E391" s="51" t="str">
        <f>IFERROR(VLOOKUP(D391,Smart!$C$5:$E$105,3,0),"")</f>
        <v/>
      </c>
      <c r="F391" s="30"/>
      <c r="G391" s="35"/>
      <c r="H391" s="34"/>
      <c r="I391" s="57" t="str">
        <f t="shared" ref="I391:I454" si="21">IF(OR(G391="",H391=""),"",G391+H391)</f>
        <v/>
      </c>
      <c r="J391" s="35"/>
      <c r="K391" s="54" t="str">
        <f t="shared" ca="1" si="20"/>
        <v/>
      </c>
    </row>
    <row r="392" spans="3:11" ht="30" customHeight="1" x14ac:dyDescent="0.2">
      <c r="C392" s="48"/>
      <c r="D392" s="48"/>
      <c r="E392" s="51" t="str">
        <f>IFERROR(VLOOKUP(D392,Smart!$C$5:$E$105,3,0),"")</f>
        <v/>
      </c>
      <c r="F392" s="30"/>
      <c r="G392" s="35"/>
      <c r="H392" s="34"/>
      <c r="I392" s="57" t="str">
        <f t="shared" si="21"/>
        <v/>
      </c>
      <c r="J392" s="35"/>
      <c r="K392" s="54" t="str">
        <f t="shared" ca="1" si="20"/>
        <v/>
      </c>
    </row>
    <row r="393" spans="3:11" ht="30" customHeight="1" x14ac:dyDescent="0.2">
      <c r="C393" s="48"/>
      <c r="D393" s="48"/>
      <c r="E393" s="51" t="str">
        <f>IFERROR(VLOOKUP(D393,Smart!$C$5:$E$105,3,0),"")</f>
        <v/>
      </c>
      <c r="F393" s="30"/>
      <c r="G393" s="35"/>
      <c r="H393" s="34"/>
      <c r="I393" s="57" t="str">
        <f t="shared" si="21"/>
        <v/>
      </c>
      <c r="J393" s="35"/>
      <c r="K393" s="54" t="str">
        <f t="shared" ca="1" si="20"/>
        <v/>
      </c>
    </row>
    <row r="394" spans="3:11" ht="30" customHeight="1" x14ac:dyDescent="0.2">
      <c r="C394" s="48"/>
      <c r="D394" s="48"/>
      <c r="E394" s="51" t="str">
        <f>IFERROR(VLOOKUP(D394,Smart!$C$5:$E$105,3,0),"")</f>
        <v/>
      </c>
      <c r="F394" s="30"/>
      <c r="G394" s="35"/>
      <c r="H394" s="34"/>
      <c r="I394" s="57" t="str">
        <f t="shared" si="21"/>
        <v/>
      </c>
      <c r="J394" s="35"/>
      <c r="K394" s="54" t="str">
        <f t="shared" ca="1" si="20"/>
        <v/>
      </c>
    </row>
    <row r="395" spans="3:11" ht="30" customHeight="1" x14ac:dyDescent="0.2">
      <c r="C395" s="48"/>
      <c r="D395" s="48"/>
      <c r="E395" s="51" t="str">
        <f>IFERROR(VLOOKUP(D395,Smart!$C$5:$E$105,3,0),"")</f>
        <v/>
      </c>
      <c r="F395" s="30"/>
      <c r="G395" s="35"/>
      <c r="H395" s="34"/>
      <c r="I395" s="57" t="str">
        <f t="shared" si="21"/>
        <v/>
      </c>
      <c r="J395" s="35"/>
      <c r="K395" s="54" t="str">
        <f t="shared" ca="1" si="20"/>
        <v/>
      </c>
    </row>
    <row r="396" spans="3:11" ht="30" customHeight="1" x14ac:dyDescent="0.2">
      <c r="C396" s="48"/>
      <c r="D396" s="48"/>
      <c r="E396" s="51" t="str">
        <f>IFERROR(VLOOKUP(D396,Smart!$C$5:$E$105,3,0),"")</f>
        <v/>
      </c>
      <c r="F396" s="30"/>
      <c r="G396" s="35"/>
      <c r="H396" s="34"/>
      <c r="I396" s="57" t="str">
        <f t="shared" si="21"/>
        <v/>
      </c>
      <c r="J396" s="35"/>
      <c r="K396" s="54" t="str">
        <f t="shared" ca="1" si="20"/>
        <v/>
      </c>
    </row>
    <row r="397" spans="3:11" ht="30" customHeight="1" x14ac:dyDescent="0.2">
      <c r="C397" s="48"/>
      <c r="D397" s="48"/>
      <c r="E397" s="51" t="str">
        <f>IFERROR(VLOOKUP(D397,Smart!$C$5:$E$105,3,0),"")</f>
        <v/>
      </c>
      <c r="F397" s="30"/>
      <c r="G397" s="35"/>
      <c r="H397" s="34"/>
      <c r="I397" s="57" t="str">
        <f t="shared" si="21"/>
        <v/>
      </c>
      <c r="J397" s="35"/>
      <c r="K397" s="54" t="str">
        <f t="shared" ca="1" si="20"/>
        <v/>
      </c>
    </row>
    <row r="398" spans="3:11" ht="30" customHeight="1" x14ac:dyDescent="0.2">
      <c r="C398" s="48"/>
      <c r="D398" s="48"/>
      <c r="E398" s="51" t="str">
        <f>IFERROR(VLOOKUP(D398,Smart!$C$5:$E$105,3,0),"")</f>
        <v/>
      </c>
      <c r="F398" s="30"/>
      <c r="G398" s="35"/>
      <c r="H398" s="34"/>
      <c r="I398" s="57" t="str">
        <f t="shared" si="21"/>
        <v/>
      </c>
      <c r="J398" s="35"/>
      <c r="K398" s="54" t="str">
        <f t="shared" ca="1" si="20"/>
        <v/>
      </c>
    </row>
    <row r="399" spans="3:11" ht="30" customHeight="1" x14ac:dyDescent="0.2">
      <c r="C399" s="48"/>
      <c r="D399" s="48"/>
      <c r="E399" s="51" t="str">
        <f>IFERROR(VLOOKUP(D399,Smart!$C$5:$E$105,3,0),"")</f>
        <v/>
      </c>
      <c r="F399" s="30"/>
      <c r="G399" s="35"/>
      <c r="H399" s="34"/>
      <c r="I399" s="57" t="str">
        <f t="shared" si="21"/>
        <v/>
      </c>
      <c r="J399" s="35"/>
      <c r="K399" s="54" t="str">
        <f t="shared" ca="1" si="20"/>
        <v/>
      </c>
    </row>
    <row r="400" spans="3:11" ht="30" customHeight="1" x14ac:dyDescent="0.2">
      <c r="C400" s="48"/>
      <c r="D400" s="48"/>
      <c r="E400" s="51" t="str">
        <f>IFERROR(VLOOKUP(D400,Smart!$C$5:$E$105,3,0),"")</f>
        <v/>
      </c>
      <c r="F400" s="30"/>
      <c r="G400" s="35"/>
      <c r="H400" s="34"/>
      <c r="I400" s="57" t="str">
        <f t="shared" si="21"/>
        <v/>
      </c>
      <c r="J400" s="35"/>
      <c r="K400" s="54" t="str">
        <f t="shared" ca="1" si="20"/>
        <v/>
      </c>
    </row>
    <row r="401" spans="3:11" ht="30" customHeight="1" x14ac:dyDescent="0.2">
      <c r="C401" s="48"/>
      <c r="D401" s="48"/>
      <c r="E401" s="51" t="str">
        <f>IFERROR(VLOOKUP(D401,Smart!$C$5:$E$105,3,0),"")</f>
        <v/>
      </c>
      <c r="F401" s="30"/>
      <c r="G401" s="35"/>
      <c r="H401" s="34"/>
      <c r="I401" s="57" t="str">
        <f t="shared" si="21"/>
        <v/>
      </c>
      <c r="J401" s="35"/>
      <c r="K401" s="54" t="str">
        <f t="shared" ref="K401:K464" ca="1" si="22">IF(OR(D401="",G401="",I401=""),"",IF(AND(J401&lt;&gt;"",J401&lt;=I401),"Concluído en el Plazo",IF(AND(J401&lt;&gt;"",J401&gt;I401),"Concluído con Retraso",IF(AND(J401="",I401&gt;=TODAY(),G401&lt;=TODAY()),"En Progreso",IF(AND(J401="",I401&lt;TODAY()),"Retrasado","No iniciado")))))</f>
        <v/>
      </c>
    </row>
    <row r="402" spans="3:11" ht="30" customHeight="1" x14ac:dyDescent="0.2">
      <c r="C402" s="48"/>
      <c r="D402" s="48"/>
      <c r="E402" s="51" t="str">
        <f>IFERROR(VLOOKUP(D402,Smart!$C$5:$E$105,3,0),"")</f>
        <v/>
      </c>
      <c r="F402" s="30"/>
      <c r="G402" s="35"/>
      <c r="H402" s="34"/>
      <c r="I402" s="57" t="str">
        <f t="shared" si="21"/>
        <v/>
      </c>
      <c r="J402" s="35"/>
      <c r="K402" s="54" t="str">
        <f t="shared" ca="1" si="22"/>
        <v/>
      </c>
    </row>
    <row r="403" spans="3:11" ht="30" customHeight="1" x14ac:dyDescent="0.2">
      <c r="C403" s="48"/>
      <c r="D403" s="48"/>
      <c r="E403" s="51" t="str">
        <f>IFERROR(VLOOKUP(D403,Smart!$C$5:$E$105,3,0),"")</f>
        <v/>
      </c>
      <c r="F403" s="30"/>
      <c r="G403" s="35"/>
      <c r="H403" s="34"/>
      <c r="I403" s="57" t="str">
        <f t="shared" si="21"/>
        <v/>
      </c>
      <c r="J403" s="35"/>
      <c r="K403" s="54" t="str">
        <f t="shared" ca="1" si="22"/>
        <v/>
      </c>
    </row>
    <row r="404" spans="3:11" ht="30" customHeight="1" x14ac:dyDescent="0.2">
      <c r="C404" s="48"/>
      <c r="D404" s="48"/>
      <c r="E404" s="51" t="str">
        <f>IFERROR(VLOOKUP(D404,Smart!$C$5:$E$105,3,0),"")</f>
        <v/>
      </c>
      <c r="F404" s="30"/>
      <c r="G404" s="35"/>
      <c r="H404" s="34"/>
      <c r="I404" s="57" t="str">
        <f t="shared" si="21"/>
        <v/>
      </c>
      <c r="J404" s="35"/>
      <c r="K404" s="54" t="str">
        <f t="shared" ca="1" si="22"/>
        <v/>
      </c>
    </row>
    <row r="405" spans="3:11" ht="30" customHeight="1" x14ac:dyDescent="0.2">
      <c r="C405" s="48"/>
      <c r="D405" s="48"/>
      <c r="E405" s="51" t="str">
        <f>IFERROR(VLOOKUP(D405,Smart!$C$5:$E$105,3,0),"")</f>
        <v/>
      </c>
      <c r="F405" s="30"/>
      <c r="G405" s="35"/>
      <c r="H405" s="34"/>
      <c r="I405" s="57" t="str">
        <f t="shared" si="21"/>
        <v/>
      </c>
      <c r="J405" s="35"/>
      <c r="K405" s="54" t="str">
        <f t="shared" ca="1" si="22"/>
        <v/>
      </c>
    </row>
    <row r="406" spans="3:11" ht="30" customHeight="1" x14ac:dyDescent="0.2">
      <c r="C406" s="48"/>
      <c r="D406" s="48"/>
      <c r="E406" s="51" t="str">
        <f>IFERROR(VLOOKUP(D406,Smart!$C$5:$E$105,3,0),"")</f>
        <v/>
      </c>
      <c r="F406" s="30"/>
      <c r="G406" s="35"/>
      <c r="H406" s="34"/>
      <c r="I406" s="57" t="str">
        <f t="shared" si="21"/>
        <v/>
      </c>
      <c r="J406" s="35"/>
      <c r="K406" s="54" t="str">
        <f t="shared" ca="1" si="22"/>
        <v/>
      </c>
    </row>
    <row r="407" spans="3:11" ht="30" customHeight="1" x14ac:dyDescent="0.2">
      <c r="C407" s="48"/>
      <c r="D407" s="48"/>
      <c r="E407" s="51" t="str">
        <f>IFERROR(VLOOKUP(D407,Smart!$C$5:$E$105,3,0),"")</f>
        <v/>
      </c>
      <c r="F407" s="30"/>
      <c r="G407" s="35"/>
      <c r="H407" s="34"/>
      <c r="I407" s="57" t="str">
        <f t="shared" si="21"/>
        <v/>
      </c>
      <c r="J407" s="35"/>
      <c r="K407" s="54" t="str">
        <f t="shared" ca="1" si="22"/>
        <v/>
      </c>
    </row>
    <row r="408" spans="3:11" ht="30" customHeight="1" x14ac:dyDescent="0.2">
      <c r="C408" s="48"/>
      <c r="D408" s="48"/>
      <c r="E408" s="51" t="str">
        <f>IFERROR(VLOOKUP(D408,Smart!$C$5:$E$105,3,0),"")</f>
        <v/>
      </c>
      <c r="F408" s="30"/>
      <c r="G408" s="35"/>
      <c r="H408" s="34"/>
      <c r="I408" s="57" t="str">
        <f t="shared" si="21"/>
        <v/>
      </c>
      <c r="J408" s="35"/>
      <c r="K408" s="54" t="str">
        <f t="shared" ca="1" si="22"/>
        <v/>
      </c>
    </row>
    <row r="409" spans="3:11" ht="30" customHeight="1" x14ac:dyDescent="0.2">
      <c r="C409" s="48"/>
      <c r="D409" s="48"/>
      <c r="E409" s="51" t="str">
        <f>IFERROR(VLOOKUP(D409,Smart!$C$5:$E$105,3,0),"")</f>
        <v/>
      </c>
      <c r="F409" s="30"/>
      <c r="G409" s="35"/>
      <c r="H409" s="34"/>
      <c r="I409" s="57" t="str">
        <f t="shared" si="21"/>
        <v/>
      </c>
      <c r="J409" s="35"/>
      <c r="K409" s="54" t="str">
        <f t="shared" ca="1" si="22"/>
        <v/>
      </c>
    </row>
    <row r="410" spans="3:11" ht="30" customHeight="1" x14ac:dyDescent="0.2">
      <c r="C410" s="48"/>
      <c r="D410" s="48"/>
      <c r="E410" s="51" t="str">
        <f>IFERROR(VLOOKUP(D410,Smart!$C$5:$E$105,3,0),"")</f>
        <v/>
      </c>
      <c r="F410" s="30"/>
      <c r="G410" s="35"/>
      <c r="H410" s="34"/>
      <c r="I410" s="57" t="str">
        <f t="shared" si="21"/>
        <v/>
      </c>
      <c r="J410" s="35"/>
      <c r="K410" s="54" t="str">
        <f t="shared" ca="1" si="22"/>
        <v/>
      </c>
    </row>
    <row r="411" spans="3:11" ht="30" customHeight="1" x14ac:dyDescent="0.2">
      <c r="C411" s="48"/>
      <c r="D411" s="48"/>
      <c r="E411" s="51" t="str">
        <f>IFERROR(VLOOKUP(D411,Smart!$C$5:$E$105,3,0),"")</f>
        <v/>
      </c>
      <c r="F411" s="30"/>
      <c r="G411" s="35"/>
      <c r="H411" s="34"/>
      <c r="I411" s="57" t="str">
        <f t="shared" si="21"/>
        <v/>
      </c>
      <c r="J411" s="35"/>
      <c r="K411" s="54" t="str">
        <f t="shared" ca="1" si="22"/>
        <v/>
      </c>
    </row>
    <row r="412" spans="3:11" ht="30" customHeight="1" x14ac:dyDescent="0.2">
      <c r="C412" s="48"/>
      <c r="D412" s="48"/>
      <c r="E412" s="51" t="str">
        <f>IFERROR(VLOOKUP(D412,Smart!$C$5:$E$105,3,0),"")</f>
        <v/>
      </c>
      <c r="F412" s="30"/>
      <c r="G412" s="35"/>
      <c r="H412" s="34"/>
      <c r="I412" s="57" t="str">
        <f t="shared" si="21"/>
        <v/>
      </c>
      <c r="J412" s="35"/>
      <c r="K412" s="54" t="str">
        <f t="shared" ca="1" si="22"/>
        <v/>
      </c>
    </row>
    <row r="413" spans="3:11" ht="30" customHeight="1" x14ac:dyDescent="0.2">
      <c r="C413" s="48"/>
      <c r="D413" s="48"/>
      <c r="E413" s="51" t="str">
        <f>IFERROR(VLOOKUP(D413,Smart!$C$5:$E$105,3,0),"")</f>
        <v/>
      </c>
      <c r="F413" s="30"/>
      <c r="G413" s="35"/>
      <c r="H413" s="34"/>
      <c r="I413" s="57" t="str">
        <f t="shared" si="21"/>
        <v/>
      </c>
      <c r="J413" s="35"/>
      <c r="K413" s="54" t="str">
        <f t="shared" ca="1" si="22"/>
        <v/>
      </c>
    </row>
    <row r="414" spans="3:11" ht="30" customHeight="1" x14ac:dyDescent="0.2">
      <c r="C414" s="48"/>
      <c r="D414" s="48"/>
      <c r="E414" s="51" t="str">
        <f>IFERROR(VLOOKUP(D414,Smart!$C$5:$E$105,3,0),"")</f>
        <v/>
      </c>
      <c r="F414" s="30"/>
      <c r="G414" s="35"/>
      <c r="H414" s="34"/>
      <c r="I414" s="57" t="str">
        <f t="shared" si="21"/>
        <v/>
      </c>
      <c r="J414" s="35"/>
      <c r="K414" s="54" t="str">
        <f t="shared" ca="1" si="22"/>
        <v/>
      </c>
    </row>
    <row r="415" spans="3:11" ht="30" customHeight="1" x14ac:dyDescent="0.2">
      <c r="C415" s="48"/>
      <c r="D415" s="48"/>
      <c r="E415" s="51" t="str">
        <f>IFERROR(VLOOKUP(D415,Smart!$C$5:$E$105,3,0),"")</f>
        <v/>
      </c>
      <c r="F415" s="30"/>
      <c r="G415" s="35"/>
      <c r="H415" s="34"/>
      <c r="I415" s="57" t="str">
        <f t="shared" si="21"/>
        <v/>
      </c>
      <c r="J415" s="35"/>
      <c r="K415" s="54" t="str">
        <f t="shared" ca="1" si="22"/>
        <v/>
      </c>
    </row>
    <row r="416" spans="3:11" ht="30" customHeight="1" x14ac:dyDescent="0.2">
      <c r="C416" s="48"/>
      <c r="D416" s="48"/>
      <c r="E416" s="51" t="str">
        <f>IFERROR(VLOOKUP(D416,Smart!$C$5:$E$105,3,0),"")</f>
        <v/>
      </c>
      <c r="F416" s="30"/>
      <c r="G416" s="35"/>
      <c r="H416" s="34"/>
      <c r="I416" s="57" t="str">
        <f t="shared" si="21"/>
        <v/>
      </c>
      <c r="J416" s="35"/>
      <c r="K416" s="54" t="str">
        <f t="shared" ca="1" si="22"/>
        <v/>
      </c>
    </row>
    <row r="417" spans="3:11" ht="30" customHeight="1" x14ac:dyDescent="0.2">
      <c r="C417" s="48"/>
      <c r="D417" s="48"/>
      <c r="E417" s="51" t="str">
        <f>IFERROR(VLOOKUP(D417,Smart!$C$5:$E$105,3,0),"")</f>
        <v/>
      </c>
      <c r="F417" s="30"/>
      <c r="G417" s="35"/>
      <c r="H417" s="34"/>
      <c r="I417" s="57" t="str">
        <f t="shared" si="21"/>
        <v/>
      </c>
      <c r="J417" s="35"/>
      <c r="K417" s="54" t="str">
        <f t="shared" ca="1" si="22"/>
        <v/>
      </c>
    </row>
    <row r="418" spans="3:11" ht="30" customHeight="1" x14ac:dyDescent="0.2">
      <c r="C418" s="48"/>
      <c r="D418" s="48"/>
      <c r="E418" s="51" t="str">
        <f>IFERROR(VLOOKUP(D418,Smart!$C$5:$E$105,3,0),"")</f>
        <v/>
      </c>
      <c r="F418" s="30"/>
      <c r="G418" s="35"/>
      <c r="H418" s="34"/>
      <c r="I418" s="57" t="str">
        <f t="shared" si="21"/>
        <v/>
      </c>
      <c r="J418" s="35"/>
      <c r="K418" s="54" t="str">
        <f t="shared" ca="1" si="22"/>
        <v/>
      </c>
    </row>
    <row r="419" spans="3:11" ht="30" customHeight="1" x14ac:dyDescent="0.2">
      <c r="C419" s="48"/>
      <c r="D419" s="48"/>
      <c r="E419" s="51" t="str">
        <f>IFERROR(VLOOKUP(D419,Smart!$C$5:$E$105,3,0),"")</f>
        <v/>
      </c>
      <c r="F419" s="30"/>
      <c r="G419" s="35"/>
      <c r="H419" s="34"/>
      <c r="I419" s="57" t="str">
        <f t="shared" si="21"/>
        <v/>
      </c>
      <c r="J419" s="35"/>
      <c r="K419" s="54" t="str">
        <f t="shared" ca="1" si="22"/>
        <v/>
      </c>
    </row>
    <row r="420" spans="3:11" ht="30" customHeight="1" x14ac:dyDescent="0.2">
      <c r="C420" s="48"/>
      <c r="D420" s="48"/>
      <c r="E420" s="51" t="str">
        <f>IFERROR(VLOOKUP(D420,Smart!$C$5:$E$105,3,0),"")</f>
        <v/>
      </c>
      <c r="F420" s="30"/>
      <c r="G420" s="35"/>
      <c r="H420" s="34"/>
      <c r="I420" s="57" t="str">
        <f t="shared" si="21"/>
        <v/>
      </c>
      <c r="J420" s="35"/>
      <c r="K420" s="54" t="str">
        <f t="shared" ca="1" si="22"/>
        <v/>
      </c>
    </row>
    <row r="421" spans="3:11" ht="30" customHeight="1" x14ac:dyDescent="0.2">
      <c r="C421" s="48"/>
      <c r="D421" s="48"/>
      <c r="E421" s="51" t="str">
        <f>IFERROR(VLOOKUP(D421,Smart!$C$5:$E$105,3,0),"")</f>
        <v/>
      </c>
      <c r="F421" s="30"/>
      <c r="G421" s="35"/>
      <c r="H421" s="34"/>
      <c r="I421" s="57" t="str">
        <f t="shared" si="21"/>
        <v/>
      </c>
      <c r="J421" s="35"/>
      <c r="K421" s="54" t="str">
        <f t="shared" ca="1" si="22"/>
        <v/>
      </c>
    </row>
    <row r="422" spans="3:11" ht="30" customHeight="1" x14ac:dyDescent="0.2">
      <c r="C422" s="48"/>
      <c r="D422" s="48"/>
      <c r="E422" s="51" t="str">
        <f>IFERROR(VLOOKUP(D422,Smart!$C$5:$E$105,3,0),"")</f>
        <v/>
      </c>
      <c r="F422" s="30"/>
      <c r="G422" s="35"/>
      <c r="H422" s="34"/>
      <c r="I422" s="57" t="str">
        <f t="shared" si="21"/>
        <v/>
      </c>
      <c r="J422" s="35"/>
      <c r="K422" s="54" t="str">
        <f t="shared" ca="1" si="22"/>
        <v/>
      </c>
    </row>
    <row r="423" spans="3:11" ht="30" customHeight="1" x14ac:dyDescent="0.2">
      <c r="C423" s="48"/>
      <c r="D423" s="48"/>
      <c r="E423" s="51" t="str">
        <f>IFERROR(VLOOKUP(D423,Smart!$C$5:$E$105,3,0),"")</f>
        <v/>
      </c>
      <c r="F423" s="30"/>
      <c r="G423" s="35"/>
      <c r="H423" s="34"/>
      <c r="I423" s="57" t="str">
        <f t="shared" si="21"/>
        <v/>
      </c>
      <c r="J423" s="35"/>
      <c r="K423" s="54" t="str">
        <f t="shared" ca="1" si="22"/>
        <v/>
      </c>
    </row>
    <row r="424" spans="3:11" ht="30" customHeight="1" x14ac:dyDescent="0.2">
      <c r="C424" s="48"/>
      <c r="D424" s="48"/>
      <c r="E424" s="51" t="str">
        <f>IFERROR(VLOOKUP(D424,Smart!$C$5:$E$105,3,0),"")</f>
        <v/>
      </c>
      <c r="F424" s="30"/>
      <c r="G424" s="35"/>
      <c r="H424" s="34"/>
      <c r="I424" s="57" t="str">
        <f t="shared" si="21"/>
        <v/>
      </c>
      <c r="J424" s="35"/>
      <c r="K424" s="54" t="str">
        <f t="shared" ca="1" si="22"/>
        <v/>
      </c>
    </row>
    <row r="425" spans="3:11" ht="30" customHeight="1" x14ac:dyDescent="0.2">
      <c r="C425" s="48"/>
      <c r="D425" s="48"/>
      <c r="E425" s="51" t="str">
        <f>IFERROR(VLOOKUP(D425,Smart!$C$5:$E$105,3,0),"")</f>
        <v/>
      </c>
      <c r="F425" s="30"/>
      <c r="G425" s="35"/>
      <c r="H425" s="34"/>
      <c r="I425" s="57" t="str">
        <f t="shared" si="21"/>
        <v/>
      </c>
      <c r="J425" s="35"/>
      <c r="K425" s="54" t="str">
        <f t="shared" ca="1" si="22"/>
        <v/>
      </c>
    </row>
    <row r="426" spans="3:11" ht="30" customHeight="1" x14ac:dyDescent="0.2">
      <c r="C426" s="48"/>
      <c r="D426" s="48"/>
      <c r="E426" s="51" t="str">
        <f>IFERROR(VLOOKUP(D426,Smart!$C$5:$E$105,3,0),"")</f>
        <v/>
      </c>
      <c r="F426" s="30"/>
      <c r="G426" s="35"/>
      <c r="H426" s="34"/>
      <c r="I426" s="57" t="str">
        <f t="shared" si="21"/>
        <v/>
      </c>
      <c r="J426" s="35"/>
      <c r="K426" s="54" t="str">
        <f t="shared" ca="1" si="22"/>
        <v/>
      </c>
    </row>
    <row r="427" spans="3:11" ht="30" customHeight="1" x14ac:dyDescent="0.2">
      <c r="C427" s="48"/>
      <c r="D427" s="48"/>
      <c r="E427" s="51" t="str">
        <f>IFERROR(VLOOKUP(D427,Smart!$C$5:$E$105,3,0),"")</f>
        <v/>
      </c>
      <c r="F427" s="30"/>
      <c r="G427" s="35"/>
      <c r="H427" s="34"/>
      <c r="I427" s="57" t="str">
        <f t="shared" si="21"/>
        <v/>
      </c>
      <c r="J427" s="35"/>
      <c r="K427" s="54" t="str">
        <f t="shared" ca="1" si="22"/>
        <v/>
      </c>
    </row>
    <row r="428" spans="3:11" ht="30" customHeight="1" x14ac:dyDescent="0.2">
      <c r="C428" s="48"/>
      <c r="D428" s="48"/>
      <c r="E428" s="51" t="str">
        <f>IFERROR(VLOOKUP(D428,Smart!$C$5:$E$105,3,0),"")</f>
        <v/>
      </c>
      <c r="F428" s="30"/>
      <c r="G428" s="35"/>
      <c r="H428" s="34"/>
      <c r="I428" s="57" t="str">
        <f t="shared" si="21"/>
        <v/>
      </c>
      <c r="J428" s="35"/>
      <c r="K428" s="54" t="str">
        <f t="shared" ca="1" si="22"/>
        <v/>
      </c>
    </row>
    <row r="429" spans="3:11" ht="30" customHeight="1" x14ac:dyDescent="0.2">
      <c r="C429" s="48"/>
      <c r="D429" s="48"/>
      <c r="E429" s="51" t="str">
        <f>IFERROR(VLOOKUP(D429,Smart!$C$5:$E$105,3,0),"")</f>
        <v/>
      </c>
      <c r="F429" s="30"/>
      <c r="G429" s="35"/>
      <c r="H429" s="34"/>
      <c r="I429" s="57" t="str">
        <f t="shared" si="21"/>
        <v/>
      </c>
      <c r="J429" s="35"/>
      <c r="K429" s="54" t="str">
        <f t="shared" ca="1" si="22"/>
        <v/>
      </c>
    </row>
    <row r="430" spans="3:11" ht="30" customHeight="1" x14ac:dyDescent="0.2">
      <c r="C430" s="48"/>
      <c r="D430" s="48"/>
      <c r="E430" s="51" t="str">
        <f>IFERROR(VLOOKUP(D430,Smart!$C$5:$E$105,3,0),"")</f>
        <v/>
      </c>
      <c r="F430" s="30"/>
      <c r="G430" s="35"/>
      <c r="H430" s="34"/>
      <c r="I430" s="57" t="str">
        <f t="shared" si="21"/>
        <v/>
      </c>
      <c r="J430" s="35"/>
      <c r="K430" s="54" t="str">
        <f t="shared" ca="1" si="22"/>
        <v/>
      </c>
    </row>
    <row r="431" spans="3:11" ht="30" customHeight="1" x14ac:dyDescent="0.2">
      <c r="C431" s="48"/>
      <c r="D431" s="48"/>
      <c r="E431" s="51" t="str">
        <f>IFERROR(VLOOKUP(D431,Smart!$C$5:$E$105,3,0),"")</f>
        <v/>
      </c>
      <c r="F431" s="30"/>
      <c r="G431" s="35"/>
      <c r="H431" s="34"/>
      <c r="I431" s="57" t="str">
        <f t="shared" si="21"/>
        <v/>
      </c>
      <c r="J431" s="35"/>
      <c r="K431" s="54" t="str">
        <f t="shared" ca="1" si="22"/>
        <v/>
      </c>
    </row>
    <row r="432" spans="3:11" ht="30" customHeight="1" x14ac:dyDescent="0.2">
      <c r="C432" s="48"/>
      <c r="D432" s="48"/>
      <c r="E432" s="51" t="str">
        <f>IFERROR(VLOOKUP(D432,Smart!$C$5:$E$105,3,0),"")</f>
        <v/>
      </c>
      <c r="F432" s="30"/>
      <c r="G432" s="35"/>
      <c r="H432" s="34"/>
      <c r="I432" s="57" t="str">
        <f t="shared" si="21"/>
        <v/>
      </c>
      <c r="J432" s="35"/>
      <c r="K432" s="54" t="str">
        <f t="shared" ca="1" si="22"/>
        <v/>
      </c>
    </row>
    <row r="433" spans="3:11" ht="30" customHeight="1" x14ac:dyDescent="0.2">
      <c r="C433" s="48"/>
      <c r="D433" s="48"/>
      <c r="E433" s="51" t="str">
        <f>IFERROR(VLOOKUP(D433,Smart!$C$5:$E$105,3,0),"")</f>
        <v/>
      </c>
      <c r="F433" s="30"/>
      <c r="G433" s="35"/>
      <c r="H433" s="34"/>
      <c r="I433" s="57" t="str">
        <f t="shared" si="21"/>
        <v/>
      </c>
      <c r="J433" s="35"/>
      <c r="K433" s="54" t="str">
        <f t="shared" ca="1" si="22"/>
        <v/>
      </c>
    </row>
    <row r="434" spans="3:11" ht="30" customHeight="1" x14ac:dyDescent="0.2">
      <c r="C434" s="48"/>
      <c r="D434" s="48"/>
      <c r="E434" s="51" t="str">
        <f>IFERROR(VLOOKUP(D434,Smart!$C$5:$E$105,3,0),"")</f>
        <v/>
      </c>
      <c r="F434" s="30"/>
      <c r="G434" s="35"/>
      <c r="H434" s="34"/>
      <c r="I434" s="57" t="str">
        <f t="shared" si="21"/>
        <v/>
      </c>
      <c r="J434" s="35"/>
      <c r="K434" s="54" t="str">
        <f t="shared" ca="1" si="22"/>
        <v/>
      </c>
    </row>
    <row r="435" spans="3:11" ht="30" customHeight="1" x14ac:dyDescent="0.2">
      <c r="C435" s="48"/>
      <c r="D435" s="48"/>
      <c r="E435" s="51" t="str">
        <f>IFERROR(VLOOKUP(D435,Smart!$C$5:$E$105,3,0),"")</f>
        <v/>
      </c>
      <c r="F435" s="30"/>
      <c r="G435" s="35"/>
      <c r="H435" s="34"/>
      <c r="I435" s="57" t="str">
        <f t="shared" si="21"/>
        <v/>
      </c>
      <c r="J435" s="35"/>
      <c r="K435" s="54" t="str">
        <f t="shared" ca="1" si="22"/>
        <v/>
      </c>
    </row>
    <row r="436" spans="3:11" ht="30" customHeight="1" x14ac:dyDescent="0.2">
      <c r="C436" s="48"/>
      <c r="D436" s="48"/>
      <c r="E436" s="51" t="str">
        <f>IFERROR(VLOOKUP(D436,Smart!$C$5:$E$105,3,0),"")</f>
        <v/>
      </c>
      <c r="F436" s="30"/>
      <c r="G436" s="35"/>
      <c r="H436" s="34"/>
      <c r="I436" s="57" t="str">
        <f t="shared" si="21"/>
        <v/>
      </c>
      <c r="J436" s="35"/>
      <c r="K436" s="54" t="str">
        <f t="shared" ca="1" si="22"/>
        <v/>
      </c>
    </row>
    <row r="437" spans="3:11" ht="30" customHeight="1" x14ac:dyDescent="0.2">
      <c r="C437" s="48"/>
      <c r="D437" s="48"/>
      <c r="E437" s="51" t="str">
        <f>IFERROR(VLOOKUP(D437,Smart!$C$5:$E$105,3,0),"")</f>
        <v/>
      </c>
      <c r="F437" s="30"/>
      <c r="G437" s="35"/>
      <c r="H437" s="34"/>
      <c r="I437" s="57" t="str">
        <f t="shared" si="21"/>
        <v/>
      </c>
      <c r="J437" s="35"/>
      <c r="K437" s="54" t="str">
        <f t="shared" ca="1" si="22"/>
        <v/>
      </c>
    </row>
    <row r="438" spans="3:11" ht="30" customHeight="1" x14ac:dyDescent="0.2">
      <c r="C438" s="48"/>
      <c r="D438" s="48"/>
      <c r="E438" s="51" t="str">
        <f>IFERROR(VLOOKUP(D438,Smart!$C$5:$E$105,3,0),"")</f>
        <v/>
      </c>
      <c r="F438" s="30"/>
      <c r="G438" s="35"/>
      <c r="H438" s="34"/>
      <c r="I438" s="57" t="str">
        <f t="shared" si="21"/>
        <v/>
      </c>
      <c r="J438" s="35"/>
      <c r="K438" s="54" t="str">
        <f t="shared" ca="1" si="22"/>
        <v/>
      </c>
    </row>
    <row r="439" spans="3:11" ht="30" customHeight="1" x14ac:dyDescent="0.2">
      <c r="C439" s="48"/>
      <c r="D439" s="48"/>
      <c r="E439" s="51" t="str">
        <f>IFERROR(VLOOKUP(D439,Smart!$C$5:$E$105,3,0),"")</f>
        <v/>
      </c>
      <c r="F439" s="30"/>
      <c r="G439" s="35"/>
      <c r="H439" s="34"/>
      <c r="I439" s="57" t="str">
        <f t="shared" si="21"/>
        <v/>
      </c>
      <c r="J439" s="35"/>
      <c r="K439" s="54" t="str">
        <f t="shared" ca="1" si="22"/>
        <v/>
      </c>
    </row>
    <row r="440" spans="3:11" ht="30" customHeight="1" x14ac:dyDescent="0.2">
      <c r="C440" s="48"/>
      <c r="D440" s="48"/>
      <c r="E440" s="51" t="str">
        <f>IFERROR(VLOOKUP(D440,Smart!$C$5:$E$105,3,0),"")</f>
        <v/>
      </c>
      <c r="F440" s="30"/>
      <c r="G440" s="35"/>
      <c r="H440" s="34"/>
      <c r="I440" s="57" t="str">
        <f t="shared" si="21"/>
        <v/>
      </c>
      <c r="J440" s="35"/>
      <c r="K440" s="54" t="str">
        <f t="shared" ca="1" si="22"/>
        <v/>
      </c>
    </row>
    <row r="441" spans="3:11" ht="30" customHeight="1" x14ac:dyDescent="0.2">
      <c r="C441" s="48"/>
      <c r="D441" s="48"/>
      <c r="E441" s="51" t="str">
        <f>IFERROR(VLOOKUP(D441,Smart!$C$5:$E$105,3,0),"")</f>
        <v/>
      </c>
      <c r="F441" s="30"/>
      <c r="G441" s="35"/>
      <c r="H441" s="34"/>
      <c r="I441" s="57" t="str">
        <f t="shared" si="21"/>
        <v/>
      </c>
      <c r="J441" s="35"/>
      <c r="K441" s="54" t="str">
        <f t="shared" ca="1" si="22"/>
        <v/>
      </c>
    </row>
    <row r="442" spans="3:11" ht="30" customHeight="1" x14ac:dyDescent="0.2">
      <c r="C442" s="48"/>
      <c r="D442" s="48"/>
      <c r="E442" s="51" t="str">
        <f>IFERROR(VLOOKUP(D442,Smart!$C$5:$E$105,3,0),"")</f>
        <v/>
      </c>
      <c r="F442" s="30"/>
      <c r="G442" s="35"/>
      <c r="H442" s="34"/>
      <c r="I442" s="57" t="str">
        <f t="shared" si="21"/>
        <v/>
      </c>
      <c r="J442" s="35"/>
      <c r="K442" s="54" t="str">
        <f t="shared" ca="1" si="22"/>
        <v/>
      </c>
    </row>
    <row r="443" spans="3:11" ht="30" customHeight="1" x14ac:dyDescent="0.2">
      <c r="C443" s="48"/>
      <c r="D443" s="48"/>
      <c r="E443" s="51" t="str">
        <f>IFERROR(VLOOKUP(D443,Smart!$C$5:$E$105,3,0),"")</f>
        <v/>
      </c>
      <c r="F443" s="30"/>
      <c r="G443" s="35"/>
      <c r="H443" s="34"/>
      <c r="I443" s="57" t="str">
        <f t="shared" si="21"/>
        <v/>
      </c>
      <c r="J443" s="35"/>
      <c r="K443" s="54" t="str">
        <f t="shared" ca="1" si="22"/>
        <v/>
      </c>
    </row>
    <row r="444" spans="3:11" ht="30" customHeight="1" x14ac:dyDescent="0.2">
      <c r="C444" s="48"/>
      <c r="D444" s="48"/>
      <c r="E444" s="51" t="str">
        <f>IFERROR(VLOOKUP(D444,Smart!$C$5:$E$105,3,0),"")</f>
        <v/>
      </c>
      <c r="F444" s="30"/>
      <c r="G444" s="35"/>
      <c r="H444" s="34"/>
      <c r="I444" s="57" t="str">
        <f t="shared" si="21"/>
        <v/>
      </c>
      <c r="J444" s="35"/>
      <c r="K444" s="54" t="str">
        <f t="shared" ca="1" si="22"/>
        <v/>
      </c>
    </row>
    <row r="445" spans="3:11" ht="30" customHeight="1" x14ac:dyDescent="0.2">
      <c r="C445" s="48"/>
      <c r="D445" s="48"/>
      <c r="E445" s="51" t="str">
        <f>IFERROR(VLOOKUP(D445,Smart!$C$5:$E$105,3,0),"")</f>
        <v/>
      </c>
      <c r="F445" s="30"/>
      <c r="G445" s="35"/>
      <c r="H445" s="34"/>
      <c r="I445" s="57" t="str">
        <f t="shared" si="21"/>
        <v/>
      </c>
      <c r="J445" s="35"/>
      <c r="K445" s="54" t="str">
        <f t="shared" ca="1" si="22"/>
        <v/>
      </c>
    </row>
    <row r="446" spans="3:11" ht="30" customHeight="1" x14ac:dyDescent="0.2">
      <c r="C446" s="48"/>
      <c r="D446" s="48"/>
      <c r="E446" s="51" t="str">
        <f>IFERROR(VLOOKUP(D446,Smart!$C$5:$E$105,3,0),"")</f>
        <v/>
      </c>
      <c r="F446" s="30"/>
      <c r="G446" s="35"/>
      <c r="H446" s="34"/>
      <c r="I446" s="57" t="str">
        <f t="shared" si="21"/>
        <v/>
      </c>
      <c r="J446" s="35"/>
      <c r="K446" s="54" t="str">
        <f t="shared" ca="1" si="22"/>
        <v/>
      </c>
    </row>
    <row r="447" spans="3:11" ht="30" customHeight="1" x14ac:dyDescent="0.2">
      <c r="C447" s="48"/>
      <c r="D447" s="48"/>
      <c r="E447" s="51" t="str">
        <f>IFERROR(VLOOKUP(D447,Smart!$C$5:$E$105,3,0),"")</f>
        <v/>
      </c>
      <c r="F447" s="30"/>
      <c r="G447" s="35"/>
      <c r="H447" s="34"/>
      <c r="I447" s="57" t="str">
        <f t="shared" si="21"/>
        <v/>
      </c>
      <c r="J447" s="35"/>
      <c r="K447" s="54" t="str">
        <f t="shared" ca="1" si="22"/>
        <v/>
      </c>
    </row>
    <row r="448" spans="3:11" ht="30" customHeight="1" x14ac:dyDescent="0.2">
      <c r="C448" s="48"/>
      <c r="D448" s="48"/>
      <c r="E448" s="51" t="str">
        <f>IFERROR(VLOOKUP(D448,Smart!$C$5:$E$105,3,0),"")</f>
        <v/>
      </c>
      <c r="F448" s="30"/>
      <c r="G448" s="35"/>
      <c r="H448" s="34"/>
      <c r="I448" s="57" t="str">
        <f t="shared" si="21"/>
        <v/>
      </c>
      <c r="J448" s="35"/>
      <c r="K448" s="54" t="str">
        <f t="shared" ca="1" si="22"/>
        <v/>
      </c>
    </row>
    <row r="449" spans="3:11" ht="30" customHeight="1" x14ac:dyDescent="0.2">
      <c r="C449" s="48"/>
      <c r="D449" s="48"/>
      <c r="E449" s="51" t="str">
        <f>IFERROR(VLOOKUP(D449,Smart!$C$5:$E$105,3,0),"")</f>
        <v/>
      </c>
      <c r="F449" s="30"/>
      <c r="G449" s="35"/>
      <c r="H449" s="34"/>
      <c r="I449" s="57" t="str">
        <f t="shared" si="21"/>
        <v/>
      </c>
      <c r="J449" s="35"/>
      <c r="K449" s="54" t="str">
        <f t="shared" ca="1" si="22"/>
        <v/>
      </c>
    </row>
    <row r="450" spans="3:11" ht="30" customHeight="1" x14ac:dyDescent="0.2">
      <c r="C450" s="48"/>
      <c r="D450" s="48"/>
      <c r="E450" s="51" t="str">
        <f>IFERROR(VLOOKUP(D450,Smart!$C$5:$E$105,3,0),"")</f>
        <v/>
      </c>
      <c r="F450" s="30"/>
      <c r="G450" s="35"/>
      <c r="H450" s="34"/>
      <c r="I450" s="57" t="str">
        <f t="shared" si="21"/>
        <v/>
      </c>
      <c r="J450" s="35"/>
      <c r="K450" s="54" t="str">
        <f t="shared" ca="1" si="22"/>
        <v/>
      </c>
    </row>
    <row r="451" spans="3:11" ht="30" customHeight="1" x14ac:dyDescent="0.2">
      <c r="C451" s="48"/>
      <c r="D451" s="48"/>
      <c r="E451" s="51" t="str">
        <f>IFERROR(VLOOKUP(D451,Smart!$C$5:$E$105,3,0),"")</f>
        <v/>
      </c>
      <c r="F451" s="30"/>
      <c r="G451" s="35"/>
      <c r="H451" s="34"/>
      <c r="I451" s="57" t="str">
        <f t="shared" si="21"/>
        <v/>
      </c>
      <c r="J451" s="35"/>
      <c r="K451" s="54" t="str">
        <f t="shared" ca="1" si="22"/>
        <v/>
      </c>
    </row>
    <row r="452" spans="3:11" ht="30" customHeight="1" x14ac:dyDescent="0.2">
      <c r="C452" s="48"/>
      <c r="D452" s="48"/>
      <c r="E452" s="51" t="str">
        <f>IFERROR(VLOOKUP(D452,Smart!$C$5:$E$105,3,0),"")</f>
        <v/>
      </c>
      <c r="F452" s="30"/>
      <c r="G452" s="35"/>
      <c r="H452" s="34"/>
      <c r="I452" s="57" t="str">
        <f t="shared" si="21"/>
        <v/>
      </c>
      <c r="J452" s="35"/>
      <c r="K452" s="54" t="str">
        <f t="shared" ca="1" si="22"/>
        <v/>
      </c>
    </row>
    <row r="453" spans="3:11" ht="30" customHeight="1" x14ac:dyDescent="0.2">
      <c r="C453" s="48"/>
      <c r="D453" s="48"/>
      <c r="E453" s="51" t="str">
        <f>IFERROR(VLOOKUP(D453,Smart!$C$5:$E$105,3,0),"")</f>
        <v/>
      </c>
      <c r="F453" s="30"/>
      <c r="G453" s="35"/>
      <c r="H453" s="34"/>
      <c r="I453" s="57" t="str">
        <f t="shared" si="21"/>
        <v/>
      </c>
      <c r="J453" s="35"/>
      <c r="K453" s="54" t="str">
        <f t="shared" ca="1" si="22"/>
        <v/>
      </c>
    </row>
    <row r="454" spans="3:11" ht="30" customHeight="1" x14ac:dyDescent="0.2">
      <c r="C454" s="48"/>
      <c r="D454" s="48"/>
      <c r="E454" s="51" t="str">
        <f>IFERROR(VLOOKUP(D454,Smart!$C$5:$E$105,3,0),"")</f>
        <v/>
      </c>
      <c r="F454" s="30"/>
      <c r="G454" s="35"/>
      <c r="H454" s="34"/>
      <c r="I454" s="57" t="str">
        <f t="shared" si="21"/>
        <v/>
      </c>
      <c r="J454" s="35"/>
      <c r="K454" s="54" t="str">
        <f t="shared" ca="1" si="22"/>
        <v/>
      </c>
    </row>
    <row r="455" spans="3:11" ht="30" customHeight="1" x14ac:dyDescent="0.2">
      <c r="C455" s="48"/>
      <c r="D455" s="48"/>
      <c r="E455" s="51" t="str">
        <f>IFERROR(VLOOKUP(D455,Smart!$C$5:$E$105,3,0),"")</f>
        <v/>
      </c>
      <c r="F455" s="30"/>
      <c r="G455" s="35"/>
      <c r="H455" s="34"/>
      <c r="I455" s="57" t="str">
        <f t="shared" ref="I455:I518" si="23">IF(OR(G455="",H455=""),"",G455+H455)</f>
        <v/>
      </c>
      <c r="J455" s="35"/>
      <c r="K455" s="54" t="str">
        <f t="shared" ca="1" si="22"/>
        <v/>
      </c>
    </row>
    <row r="456" spans="3:11" ht="30" customHeight="1" x14ac:dyDescent="0.2">
      <c r="C456" s="48"/>
      <c r="D456" s="48"/>
      <c r="E456" s="51" t="str">
        <f>IFERROR(VLOOKUP(D456,Smart!$C$5:$E$105,3,0),"")</f>
        <v/>
      </c>
      <c r="F456" s="30"/>
      <c r="G456" s="35"/>
      <c r="H456" s="34"/>
      <c r="I456" s="57" t="str">
        <f t="shared" si="23"/>
        <v/>
      </c>
      <c r="J456" s="35"/>
      <c r="K456" s="54" t="str">
        <f t="shared" ca="1" si="22"/>
        <v/>
      </c>
    </row>
    <row r="457" spans="3:11" ht="30" customHeight="1" x14ac:dyDescent="0.2">
      <c r="C457" s="48"/>
      <c r="D457" s="48"/>
      <c r="E457" s="51" t="str">
        <f>IFERROR(VLOOKUP(D457,Smart!$C$5:$E$105,3,0),"")</f>
        <v/>
      </c>
      <c r="F457" s="30"/>
      <c r="G457" s="35"/>
      <c r="H457" s="34"/>
      <c r="I457" s="57" t="str">
        <f t="shared" si="23"/>
        <v/>
      </c>
      <c r="J457" s="35"/>
      <c r="K457" s="54" t="str">
        <f t="shared" ca="1" si="22"/>
        <v/>
      </c>
    </row>
    <row r="458" spans="3:11" ht="30" customHeight="1" x14ac:dyDescent="0.2">
      <c r="C458" s="48"/>
      <c r="D458" s="48"/>
      <c r="E458" s="51" t="str">
        <f>IFERROR(VLOOKUP(D458,Smart!$C$5:$E$105,3,0),"")</f>
        <v/>
      </c>
      <c r="F458" s="30"/>
      <c r="G458" s="35"/>
      <c r="H458" s="34"/>
      <c r="I458" s="57" t="str">
        <f t="shared" si="23"/>
        <v/>
      </c>
      <c r="J458" s="35"/>
      <c r="K458" s="54" t="str">
        <f t="shared" ca="1" si="22"/>
        <v/>
      </c>
    </row>
    <row r="459" spans="3:11" ht="30" customHeight="1" x14ac:dyDescent="0.2">
      <c r="C459" s="48"/>
      <c r="D459" s="48"/>
      <c r="E459" s="51" t="str">
        <f>IFERROR(VLOOKUP(D459,Smart!$C$5:$E$105,3,0),"")</f>
        <v/>
      </c>
      <c r="F459" s="30"/>
      <c r="G459" s="35"/>
      <c r="H459" s="34"/>
      <c r="I459" s="57" t="str">
        <f t="shared" si="23"/>
        <v/>
      </c>
      <c r="J459" s="35"/>
      <c r="K459" s="54" t="str">
        <f t="shared" ca="1" si="22"/>
        <v/>
      </c>
    </row>
    <row r="460" spans="3:11" ht="30" customHeight="1" x14ac:dyDescent="0.2">
      <c r="C460" s="48"/>
      <c r="D460" s="48"/>
      <c r="E460" s="51" t="str">
        <f>IFERROR(VLOOKUP(D460,Smart!$C$5:$E$105,3,0),"")</f>
        <v/>
      </c>
      <c r="F460" s="30"/>
      <c r="G460" s="35"/>
      <c r="H460" s="34"/>
      <c r="I460" s="57" t="str">
        <f t="shared" si="23"/>
        <v/>
      </c>
      <c r="J460" s="35"/>
      <c r="K460" s="54" t="str">
        <f t="shared" ca="1" si="22"/>
        <v/>
      </c>
    </row>
    <row r="461" spans="3:11" ht="30" customHeight="1" x14ac:dyDescent="0.2">
      <c r="C461" s="48"/>
      <c r="D461" s="48"/>
      <c r="E461" s="51" t="str">
        <f>IFERROR(VLOOKUP(D461,Smart!$C$5:$E$105,3,0),"")</f>
        <v/>
      </c>
      <c r="F461" s="30"/>
      <c r="G461" s="35"/>
      <c r="H461" s="34"/>
      <c r="I461" s="57" t="str">
        <f t="shared" si="23"/>
        <v/>
      </c>
      <c r="J461" s="35"/>
      <c r="K461" s="54" t="str">
        <f t="shared" ca="1" si="22"/>
        <v/>
      </c>
    </row>
    <row r="462" spans="3:11" ht="30" customHeight="1" x14ac:dyDescent="0.2">
      <c r="C462" s="48"/>
      <c r="D462" s="48"/>
      <c r="E462" s="51" t="str">
        <f>IFERROR(VLOOKUP(D462,Smart!$C$5:$E$105,3,0),"")</f>
        <v/>
      </c>
      <c r="F462" s="30"/>
      <c r="G462" s="35"/>
      <c r="H462" s="34"/>
      <c r="I462" s="57" t="str">
        <f t="shared" si="23"/>
        <v/>
      </c>
      <c r="J462" s="35"/>
      <c r="K462" s="54" t="str">
        <f t="shared" ca="1" si="22"/>
        <v/>
      </c>
    </row>
    <row r="463" spans="3:11" ht="30" customHeight="1" x14ac:dyDescent="0.2">
      <c r="C463" s="48"/>
      <c r="D463" s="48"/>
      <c r="E463" s="51" t="str">
        <f>IFERROR(VLOOKUP(D463,Smart!$C$5:$E$105,3,0),"")</f>
        <v/>
      </c>
      <c r="F463" s="30"/>
      <c r="G463" s="35"/>
      <c r="H463" s="34"/>
      <c r="I463" s="57" t="str">
        <f t="shared" si="23"/>
        <v/>
      </c>
      <c r="J463" s="35"/>
      <c r="K463" s="54" t="str">
        <f t="shared" ca="1" si="22"/>
        <v/>
      </c>
    </row>
    <row r="464" spans="3:11" ht="30" customHeight="1" x14ac:dyDescent="0.2">
      <c r="C464" s="48"/>
      <c r="D464" s="48"/>
      <c r="E464" s="51" t="str">
        <f>IFERROR(VLOOKUP(D464,Smart!$C$5:$E$105,3,0),"")</f>
        <v/>
      </c>
      <c r="F464" s="30"/>
      <c r="G464" s="35"/>
      <c r="H464" s="34"/>
      <c r="I464" s="57" t="str">
        <f t="shared" si="23"/>
        <v/>
      </c>
      <c r="J464" s="35"/>
      <c r="K464" s="54" t="str">
        <f t="shared" ca="1" si="22"/>
        <v/>
      </c>
    </row>
    <row r="465" spans="3:11" ht="30" customHeight="1" x14ac:dyDescent="0.2">
      <c r="C465" s="48"/>
      <c r="D465" s="48"/>
      <c r="E465" s="51" t="str">
        <f>IFERROR(VLOOKUP(D465,Smart!$C$5:$E$105,3,0),"")</f>
        <v/>
      </c>
      <c r="F465" s="30"/>
      <c r="G465" s="35"/>
      <c r="H465" s="34"/>
      <c r="I465" s="57" t="str">
        <f t="shared" si="23"/>
        <v/>
      </c>
      <c r="J465" s="35"/>
      <c r="K465" s="54" t="str">
        <f t="shared" ref="K465:K528" ca="1" si="24">IF(OR(D465="",G465="",I465=""),"",IF(AND(J465&lt;&gt;"",J465&lt;=I465),"Concluído en el Plazo",IF(AND(J465&lt;&gt;"",J465&gt;I465),"Concluído con Retraso",IF(AND(J465="",I465&gt;=TODAY(),G465&lt;=TODAY()),"En Progreso",IF(AND(J465="",I465&lt;TODAY()),"Retrasado","No iniciado")))))</f>
        <v/>
      </c>
    </row>
    <row r="466" spans="3:11" ht="30" customHeight="1" x14ac:dyDescent="0.2">
      <c r="C466" s="48"/>
      <c r="D466" s="48"/>
      <c r="E466" s="51" t="str">
        <f>IFERROR(VLOOKUP(D466,Smart!$C$5:$E$105,3,0),"")</f>
        <v/>
      </c>
      <c r="F466" s="30"/>
      <c r="G466" s="35"/>
      <c r="H466" s="34"/>
      <c r="I466" s="57" t="str">
        <f t="shared" si="23"/>
        <v/>
      </c>
      <c r="J466" s="35"/>
      <c r="K466" s="54" t="str">
        <f t="shared" ca="1" si="24"/>
        <v/>
      </c>
    </row>
    <row r="467" spans="3:11" ht="30" customHeight="1" x14ac:dyDescent="0.2">
      <c r="C467" s="48"/>
      <c r="D467" s="48"/>
      <c r="E467" s="51" t="str">
        <f>IFERROR(VLOOKUP(D467,Smart!$C$5:$E$105,3,0),"")</f>
        <v/>
      </c>
      <c r="F467" s="30"/>
      <c r="G467" s="35"/>
      <c r="H467" s="34"/>
      <c r="I467" s="57" t="str">
        <f t="shared" si="23"/>
        <v/>
      </c>
      <c r="J467" s="35"/>
      <c r="K467" s="54" t="str">
        <f t="shared" ca="1" si="24"/>
        <v/>
      </c>
    </row>
    <row r="468" spans="3:11" ht="30" customHeight="1" x14ac:dyDescent="0.2">
      <c r="C468" s="48"/>
      <c r="D468" s="48"/>
      <c r="E468" s="51" t="str">
        <f>IFERROR(VLOOKUP(D468,Smart!$C$5:$E$105,3,0),"")</f>
        <v/>
      </c>
      <c r="F468" s="30"/>
      <c r="G468" s="35"/>
      <c r="H468" s="34"/>
      <c r="I468" s="57" t="str">
        <f t="shared" si="23"/>
        <v/>
      </c>
      <c r="J468" s="35"/>
      <c r="K468" s="54" t="str">
        <f t="shared" ca="1" si="24"/>
        <v/>
      </c>
    </row>
    <row r="469" spans="3:11" ht="30" customHeight="1" x14ac:dyDescent="0.2">
      <c r="C469" s="48"/>
      <c r="D469" s="48"/>
      <c r="E469" s="51" t="str">
        <f>IFERROR(VLOOKUP(D469,Smart!$C$5:$E$105,3,0),"")</f>
        <v/>
      </c>
      <c r="F469" s="30"/>
      <c r="G469" s="35"/>
      <c r="H469" s="34"/>
      <c r="I469" s="57" t="str">
        <f t="shared" si="23"/>
        <v/>
      </c>
      <c r="J469" s="35"/>
      <c r="K469" s="54" t="str">
        <f t="shared" ca="1" si="24"/>
        <v/>
      </c>
    </row>
    <row r="470" spans="3:11" ht="30" customHeight="1" x14ac:dyDescent="0.2">
      <c r="C470" s="48"/>
      <c r="D470" s="48"/>
      <c r="E470" s="51" t="str">
        <f>IFERROR(VLOOKUP(D470,Smart!$C$5:$E$105,3,0),"")</f>
        <v/>
      </c>
      <c r="F470" s="30"/>
      <c r="G470" s="35"/>
      <c r="H470" s="34"/>
      <c r="I470" s="57" t="str">
        <f t="shared" si="23"/>
        <v/>
      </c>
      <c r="J470" s="35"/>
      <c r="K470" s="54" t="str">
        <f t="shared" ca="1" si="24"/>
        <v/>
      </c>
    </row>
    <row r="471" spans="3:11" ht="30" customHeight="1" x14ac:dyDescent="0.2">
      <c r="C471" s="48"/>
      <c r="D471" s="48"/>
      <c r="E471" s="51" t="str">
        <f>IFERROR(VLOOKUP(D471,Smart!$C$5:$E$105,3,0),"")</f>
        <v/>
      </c>
      <c r="F471" s="30"/>
      <c r="G471" s="35"/>
      <c r="H471" s="34"/>
      <c r="I471" s="57" t="str">
        <f t="shared" si="23"/>
        <v/>
      </c>
      <c r="J471" s="35"/>
      <c r="K471" s="54" t="str">
        <f t="shared" ca="1" si="24"/>
        <v/>
      </c>
    </row>
    <row r="472" spans="3:11" ht="30" customHeight="1" x14ac:dyDescent="0.2">
      <c r="C472" s="48"/>
      <c r="D472" s="48"/>
      <c r="E472" s="51" t="str">
        <f>IFERROR(VLOOKUP(D472,Smart!$C$5:$E$105,3,0),"")</f>
        <v/>
      </c>
      <c r="F472" s="30"/>
      <c r="G472" s="35"/>
      <c r="H472" s="34"/>
      <c r="I472" s="57" t="str">
        <f t="shared" si="23"/>
        <v/>
      </c>
      <c r="J472" s="35"/>
      <c r="K472" s="54" t="str">
        <f t="shared" ca="1" si="24"/>
        <v/>
      </c>
    </row>
    <row r="473" spans="3:11" ht="30" customHeight="1" x14ac:dyDescent="0.2">
      <c r="C473" s="48"/>
      <c r="D473" s="48"/>
      <c r="E473" s="51" t="str">
        <f>IFERROR(VLOOKUP(D473,Smart!$C$5:$E$105,3,0),"")</f>
        <v/>
      </c>
      <c r="F473" s="30"/>
      <c r="G473" s="35"/>
      <c r="H473" s="34"/>
      <c r="I473" s="57" t="str">
        <f t="shared" si="23"/>
        <v/>
      </c>
      <c r="J473" s="35"/>
      <c r="K473" s="54" t="str">
        <f t="shared" ca="1" si="24"/>
        <v/>
      </c>
    </row>
    <row r="474" spans="3:11" ht="30" customHeight="1" x14ac:dyDescent="0.2">
      <c r="C474" s="48"/>
      <c r="D474" s="48"/>
      <c r="E474" s="51" t="str">
        <f>IFERROR(VLOOKUP(D474,Smart!$C$5:$E$105,3,0),"")</f>
        <v/>
      </c>
      <c r="F474" s="30"/>
      <c r="G474" s="35"/>
      <c r="H474" s="34"/>
      <c r="I474" s="57" t="str">
        <f t="shared" si="23"/>
        <v/>
      </c>
      <c r="J474" s="35"/>
      <c r="K474" s="54" t="str">
        <f t="shared" ca="1" si="24"/>
        <v/>
      </c>
    </row>
    <row r="475" spans="3:11" ht="30" customHeight="1" x14ac:dyDescent="0.2">
      <c r="C475" s="48"/>
      <c r="D475" s="48"/>
      <c r="E475" s="51" t="str">
        <f>IFERROR(VLOOKUP(D475,Smart!$C$5:$E$105,3,0),"")</f>
        <v/>
      </c>
      <c r="F475" s="30"/>
      <c r="G475" s="35"/>
      <c r="H475" s="34"/>
      <c r="I475" s="57" t="str">
        <f t="shared" si="23"/>
        <v/>
      </c>
      <c r="J475" s="35"/>
      <c r="K475" s="54" t="str">
        <f t="shared" ca="1" si="24"/>
        <v/>
      </c>
    </row>
    <row r="476" spans="3:11" ht="30" customHeight="1" x14ac:dyDescent="0.2">
      <c r="C476" s="48"/>
      <c r="D476" s="48"/>
      <c r="E476" s="51" t="str">
        <f>IFERROR(VLOOKUP(D476,Smart!$C$5:$E$105,3,0),"")</f>
        <v/>
      </c>
      <c r="F476" s="30"/>
      <c r="G476" s="35"/>
      <c r="H476" s="34"/>
      <c r="I476" s="57" t="str">
        <f t="shared" si="23"/>
        <v/>
      </c>
      <c r="J476" s="35"/>
      <c r="K476" s="54" t="str">
        <f t="shared" ca="1" si="24"/>
        <v/>
      </c>
    </row>
    <row r="477" spans="3:11" ht="30" customHeight="1" x14ac:dyDescent="0.2">
      <c r="C477" s="48"/>
      <c r="D477" s="48"/>
      <c r="E477" s="51" t="str">
        <f>IFERROR(VLOOKUP(D477,Smart!$C$5:$E$105,3,0),"")</f>
        <v/>
      </c>
      <c r="F477" s="30"/>
      <c r="G477" s="35"/>
      <c r="H477" s="34"/>
      <c r="I477" s="57" t="str">
        <f t="shared" si="23"/>
        <v/>
      </c>
      <c r="J477" s="35"/>
      <c r="K477" s="54" t="str">
        <f t="shared" ca="1" si="24"/>
        <v/>
      </c>
    </row>
    <row r="478" spans="3:11" ht="30" customHeight="1" x14ac:dyDescent="0.2">
      <c r="C478" s="48"/>
      <c r="D478" s="48"/>
      <c r="E478" s="51" t="str">
        <f>IFERROR(VLOOKUP(D478,Smart!$C$5:$E$105,3,0),"")</f>
        <v/>
      </c>
      <c r="F478" s="30"/>
      <c r="G478" s="35"/>
      <c r="H478" s="34"/>
      <c r="I478" s="57" t="str">
        <f t="shared" si="23"/>
        <v/>
      </c>
      <c r="J478" s="35"/>
      <c r="K478" s="54" t="str">
        <f t="shared" ca="1" si="24"/>
        <v/>
      </c>
    </row>
    <row r="479" spans="3:11" ht="30" customHeight="1" x14ac:dyDescent="0.2">
      <c r="C479" s="48"/>
      <c r="D479" s="48"/>
      <c r="E479" s="51" t="str">
        <f>IFERROR(VLOOKUP(D479,Smart!$C$5:$E$105,3,0),"")</f>
        <v/>
      </c>
      <c r="F479" s="30"/>
      <c r="G479" s="35"/>
      <c r="H479" s="34"/>
      <c r="I479" s="57" t="str">
        <f t="shared" si="23"/>
        <v/>
      </c>
      <c r="J479" s="35"/>
      <c r="K479" s="54" t="str">
        <f t="shared" ca="1" si="24"/>
        <v/>
      </c>
    </row>
    <row r="480" spans="3:11" ht="30" customHeight="1" x14ac:dyDescent="0.2">
      <c r="C480" s="48"/>
      <c r="D480" s="48"/>
      <c r="E480" s="51" t="str">
        <f>IFERROR(VLOOKUP(D480,Smart!$C$5:$E$105,3,0),"")</f>
        <v/>
      </c>
      <c r="F480" s="30"/>
      <c r="G480" s="35"/>
      <c r="H480" s="34"/>
      <c r="I480" s="57" t="str">
        <f t="shared" si="23"/>
        <v/>
      </c>
      <c r="J480" s="35"/>
      <c r="K480" s="54" t="str">
        <f t="shared" ca="1" si="24"/>
        <v/>
      </c>
    </row>
    <row r="481" spans="3:11" ht="30" customHeight="1" x14ac:dyDescent="0.2">
      <c r="C481" s="48"/>
      <c r="D481" s="48"/>
      <c r="E481" s="51" t="str">
        <f>IFERROR(VLOOKUP(D481,Smart!$C$5:$E$105,3,0),"")</f>
        <v/>
      </c>
      <c r="F481" s="30"/>
      <c r="G481" s="35"/>
      <c r="H481" s="34"/>
      <c r="I481" s="57" t="str">
        <f t="shared" si="23"/>
        <v/>
      </c>
      <c r="J481" s="35"/>
      <c r="K481" s="54" t="str">
        <f t="shared" ca="1" si="24"/>
        <v/>
      </c>
    </row>
    <row r="482" spans="3:11" ht="30" customHeight="1" x14ac:dyDescent="0.2">
      <c r="C482" s="48"/>
      <c r="D482" s="48"/>
      <c r="E482" s="51" t="str">
        <f>IFERROR(VLOOKUP(D482,Smart!$C$5:$E$105,3,0),"")</f>
        <v/>
      </c>
      <c r="F482" s="30"/>
      <c r="G482" s="35"/>
      <c r="H482" s="34"/>
      <c r="I482" s="57" t="str">
        <f t="shared" si="23"/>
        <v/>
      </c>
      <c r="J482" s="35"/>
      <c r="K482" s="54" t="str">
        <f t="shared" ca="1" si="24"/>
        <v/>
      </c>
    </row>
    <row r="483" spans="3:11" ht="30" customHeight="1" x14ac:dyDescent="0.2">
      <c r="C483" s="48"/>
      <c r="D483" s="48"/>
      <c r="E483" s="51" t="str">
        <f>IFERROR(VLOOKUP(D483,Smart!$C$5:$E$105,3,0),"")</f>
        <v/>
      </c>
      <c r="F483" s="30"/>
      <c r="G483" s="35"/>
      <c r="H483" s="34"/>
      <c r="I483" s="57" t="str">
        <f t="shared" si="23"/>
        <v/>
      </c>
      <c r="J483" s="35"/>
      <c r="K483" s="54" t="str">
        <f t="shared" ca="1" si="24"/>
        <v/>
      </c>
    </row>
    <row r="484" spans="3:11" ht="30" customHeight="1" x14ac:dyDescent="0.2">
      <c r="C484" s="48"/>
      <c r="D484" s="48"/>
      <c r="E484" s="51" t="str">
        <f>IFERROR(VLOOKUP(D484,Smart!$C$5:$E$105,3,0),"")</f>
        <v/>
      </c>
      <c r="F484" s="30"/>
      <c r="G484" s="35"/>
      <c r="H484" s="34"/>
      <c r="I484" s="57" t="str">
        <f t="shared" si="23"/>
        <v/>
      </c>
      <c r="J484" s="35"/>
      <c r="K484" s="54" t="str">
        <f t="shared" ca="1" si="24"/>
        <v/>
      </c>
    </row>
    <row r="485" spans="3:11" ht="30" customHeight="1" x14ac:dyDescent="0.2">
      <c r="C485" s="48"/>
      <c r="D485" s="48"/>
      <c r="E485" s="51" t="str">
        <f>IFERROR(VLOOKUP(D485,Smart!$C$5:$E$105,3,0),"")</f>
        <v/>
      </c>
      <c r="F485" s="30"/>
      <c r="G485" s="35"/>
      <c r="H485" s="34"/>
      <c r="I485" s="57" t="str">
        <f t="shared" si="23"/>
        <v/>
      </c>
      <c r="J485" s="35"/>
      <c r="K485" s="54" t="str">
        <f t="shared" ca="1" si="24"/>
        <v/>
      </c>
    </row>
    <row r="486" spans="3:11" ht="30" customHeight="1" x14ac:dyDescent="0.2">
      <c r="C486" s="48"/>
      <c r="D486" s="48"/>
      <c r="E486" s="51" t="str">
        <f>IFERROR(VLOOKUP(D486,Smart!$C$5:$E$105,3,0),"")</f>
        <v/>
      </c>
      <c r="F486" s="30"/>
      <c r="G486" s="35"/>
      <c r="H486" s="34"/>
      <c r="I486" s="57" t="str">
        <f t="shared" si="23"/>
        <v/>
      </c>
      <c r="J486" s="35"/>
      <c r="K486" s="54" t="str">
        <f t="shared" ca="1" si="24"/>
        <v/>
      </c>
    </row>
    <row r="487" spans="3:11" ht="30" customHeight="1" x14ac:dyDescent="0.2">
      <c r="C487" s="48"/>
      <c r="D487" s="48"/>
      <c r="E487" s="51" t="str">
        <f>IFERROR(VLOOKUP(D487,Smart!$C$5:$E$105,3,0),"")</f>
        <v/>
      </c>
      <c r="F487" s="30"/>
      <c r="G487" s="35"/>
      <c r="H487" s="34"/>
      <c r="I487" s="57" t="str">
        <f t="shared" si="23"/>
        <v/>
      </c>
      <c r="J487" s="35"/>
      <c r="K487" s="54" t="str">
        <f t="shared" ca="1" si="24"/>
        <v/>
      </c>
    </row>
    <row r="488" spans="3:11" ht="30" customHeight="1" x14ac:dyDescent="0.2">
      <c r="C488" s="48"/>
      <c r="D488" s="48"/>
      <c r="E488" s="51" t="str">
        <f>IFERROR(VLOOKUP(D488,Smart!$C$5:$E$105,3,0),"")</f>
        <v/>
      </c>
      <c r="F488" s="30"/>
      <c r="G488" s="35"/>
      <c r="H488" s="34"/>
      <c r="I488" s="57" t="str">
        <f t="shared" si="23"/>
        <v/>
      </c>
      <c r="J488" s="35"/>
      <c r="K488" s="54" t="str">
        <f t="shared" ca="1" si="24"/>
        <v/>
      </c>
    </row>
    <row r="489" spans="3:11" ht="30" customHeight="1" x14ac:dyDescent="0.2">
      <c r="C489" s="48"/>
      <c r="D489" s="48"/>
      <c r="E489" s="51" t="str">
        <f>IFERROR(VLOOKUP(D489,Smart!$C$5:$E$105,3,0),"")</f>
        <v/>
      </c>
      <c r="F489" s="30"/>
      <c r="G489" s="35"/>
      <c r="H489" s="34"/>
      <c r="I489" s="57" t="str">
        <f t="shared" si="23"/>
        <v/>
      </c>
      <c r="J489" s="35"/>
      <c r="K489" s="54" t="str">
        <f t="shared" ca="1" si="24"/>
        <v/>
      </c>
    </row>
    <row r="490" spans="3:11" ht="30" customHeight="1" x14ac:dyDescent="0.2">
      <c r="C490" s="48"/>
      <c r="D490" s="48"/>
      <c r="E490" s="51" t="str">
        <f>IFERROR(VLOOKUP(D490,Smart!$C$5:$E$105,3,0),"")</f>
        <v/>
      </c>
      <c r="F490" s="30"/>
      <c r="G490" s="35"/>
      <c r="H490" s="34"/>
      <c r="I490" s="57" t="str">
        <f t="shared" si="23"/>
        <v/>
      </c>
      <c r="J490" s="35"/>
      <c r="K490" s="54" t="str">
        <f t="shared" ca="1" si="24"/>
        <v/>
      </c>
    </row>
    <row r="491" spans="3:11" ht="30" customHeight="1" x14ac:dyDescent="0.2">
      <c r="C491" s="48"/>
      <c r="D491" s="48"/>
      <c r="E491" s="51" t="str">
        <f>IFERROR(VLOOKUP(D491,Smart!$C$5:$E$105,3,0),"")</f>
        <v/>
      </c>
      <c r="F491" s="30"/>
      <c r="G491" s="35"/>
      <c r="H491" s="34"/>
      <c r="I491" s="57" t="str">
        <f t="shared" si="23"/>
        <v/>
      </c>
      <c r="J491" s="35"/>
      <c r="K491" s="54" t="str">
        <f t="shared" ca="1" si="24"/>
        <v/>
      </c>
    </row>
    <row r="492" spans="3:11" ht="30" customHeight="1" x14ac:dyDescent="0.2">
      <c r="C492" s="48"/>
      <c r="D492" s="48"/>
      <c r="E492" s="51" t="str">
        <f>IFERROR(VLOOKUP(D492,Smart!$C$5:$E$105,3,0),"")</f>
        <v/>
      </c>
      <c r="F492" s="30"/>
      <c r="G492" s="35"/>
      <c r="H492" s="34"/>
      <c r="I492" s="57" t="str">
        <f t="shared" si="23"/>
        <v/>
      </c>
      <c r="J492" s="35"/>
      <c r="K492" s="54" t="str">
        <f t="shared" ca="1" si="24"/>
        <v/>
      </c>
    </row>
    <row r="493" spans="3:11" ht="30" customHeight="1" x14ac:dyDescent="0.2">
      <c r="C493" s="48"/>
      <c r="D493" s="48"/>
      <c r="E493" s="51" t="str">
        <f>IFERROR(VLOOKUP(D493,Smart!$C$5:$E$105,3,0),"")</f>
        <v/>
      </c>
      <c r="F493" s="30"/>
      <c r="G493" s="35"/>
      <c r="H493" s="34"/>
      <c r="I493" s="57" t="str">
        <f t="shared" si="23"/>
        <v/>
      </c>
      <c r="J493" s="35"/>
      <c r="K493" s="54" t="str">
        <f t="shared" ca="1" si="24"/>
        <v/>
      </c>
    </row>
    <row r="494" spans="3:11" ht="30" customHeight="1" x14ac:dyDescent="0.2">
      <c r="C494" s="48"/>
      <c r="D494" s="48"/>
      <c r="E494" s="51" t="str">
        <f>IFERROR(VLOOKUP(D494,Smart!$C$5:$E$105,3,0),"")</f>
        <v/>
      </c>
      <c r="F494" s="30"/>
      <c r="G494" s="35"/>
      <c r="H494" s="34"/>
      <c r="I494" s="57" t="str">
        <f t="shared" si="23"/>
        <v/>
      </c>
      <c r="J494" s="35"/>
      <c r="K494" s="54" t="str">
        <f t="shared" ca="1" si="24"/>
        <v/>
      </c>
    </row>
    <row r="495" spans="3:11" ht="30" customHeight="1" x14ac:dyDescent="0.2">
      <c r="C495" s="48"/>
      <c r="D495" s="48"/>
      <c r="E495" s="51" t="str">
        <f>IFERROR(VLOOKUP(D495,Smart!$C$5:$E$105,3,0),"")</f>
        <v/>
      </c>
      <c r="F495" s="30"/>
      <c r="G495" s="35"/>
      <c r="H495" s="34"/>
      <c r="I495" s="57" t="str">
        <f t="shared" si="23"/>
        <v/>
      </c>
      <c r="J495" s="35"/>
      <c r="K495" s="54" t="str">
        <f t="shared" ca="1" si="24"/>
        <v/>
      </c>
    </row>
    <row r="496" spans="3:11" ht="30" customHeight="1" x14ac:dyDescent="0.2">
      <c r="C496" s="48"/>
      <c r="D496" s="48"/>
      <c r="E496" s="51" t="str">
        <f>IFERROR(VLOOKUP(D496,Smart!$C$5:$E$105,3,0),"")</f>
        <v/>
      </c>
      <c r="F496" s="30"/>
      <c r="G496" s="35"/>
      <c r="H496" s="34"/>
      <c r="I496" s="57" t="str">
        <f t="shared" si="23"/>
        <v/>
      </c>
      <c r="J496" s="35"/>
      <c r="K496" s="54" t="str">
        <f t="shared" ca="1" si="24"/>
        <v/>
      </c>
    </row>
    <row r="497" spans="3:11" ht="30" customHeight="1" x14ac:dyDescent="0.2">
      <c r="C497" s="48"/>
      <c r="D497" s="48"/>
      <c r="E497" s="51" t="str">
        <f>IFERROR(VLOOKUP(D497,Smart!$C$5:$E$105,3,0),"")</f>
        <v/>
      </c>
      <c r="F497" s="30"/>
      <c r="G497" s="35"/>
      <c r="H497" s="34"/>
      <c r="I497" s="57" t="str">
        <f t="shared" si="23"/>
        <v/>
      </c>
      <c r="J497" s="35"/>
      <c r="K497" s="54" t="str">
        <f t="shared" ca="1" si="24"/>
        <v/>
      </c>
    </row>
    <row r="498" spans="3:11" ht="30" customHeight="1" x14ac:dyDescent="0.2">
      <c r="C498" s="48"/>
      <c r="D498" s="48"/>
      <c r="E498" s="51" t="str">
        <f>IFERROR(VLOOKUP(D498,Smart!$C$5:$E$105,3,0),"")</f>
        <v/>
      </c>
      <c r="F498" s="30"/>
      <c r="G498" s="35"/>
      <c r="H498" s="34"/>
      <c r="I498" s="57" t="str">
        <f t="shared" si="23"/>
        <v/>
      </c>
      <c r="J498" s="35"/>
      <c r="K498" s="54" t="str">
        <f t="shared" ca="1" si="24"/>
        <v/>
      </c>
    </row>
    <row r="499" spans="3:11" ht="30" customHeight="1" x14ac:dyDescent="0.2">
      <c r="C499" s="48"/>
      <c r="D499" s="48"/>
      <c r="E499" s="51" t="str">
        <f>IFERROR(VLOOKUP(D499,Smart!$C$5:$E$105,3,0),"")</f>
        <v/>
      </c>
      <c r="F499" s="30"/>
      <c r="G499" s="35"/>
      <c r="H499" s="34"/>
      <c r="I499" s="57" t="str">
        <f t="shared" si="23"/>
        <v/>
      </c>
      <c r="J499" s="35"/>
      <c r="K499" s="54" t="str">
        <f t="shared" ca="1" si="24"/>
        <v/>
      </c>
    </row>
    <row r="500" spans="3:11" ht="30" customHeight="1" x14ac:dyDescent="0.2">
      <c r="C500" s="48"/>
      <c r="D500" s="48"/>
      <c r="E500" s="51" t="str">
        <f>IFERROR(VLOOKUP(D500,Smart!$C$5:$E$105,3,0),"")</f>
        <v/>
      </c>
      <c r="F500" s="30"/>
      <c r="G500" s="35"/>
      <c r="H500" s="34"/>
      <c r="I500" s="57" t="str">
        <f t="shared" si="23"/>
        <v/>
      </c>
      <c r="J500" s="35"/>
      <c r="K500" s="54" t="str">
        <f t="shared" ca="1" si="24"/>
        <v/>
      </c>
    </row>
    <row r="501" spans="3:11" ht="30" customHeight="1" x14ac:dyDescent="0.2">
      <c r="C501" s="48"/>
      <c r="D501" s="48"/>
      <c r="E501" s="51" t="str">
        <f>IFERROR(VLOOKUP(D501,Smart!$C$5:$E$105,3,0),"")</f>
        <v/>
      </c>
      <c r="F501" s="30"/>
      <c r="G501" s="35"/>
      <c r="H501" s="34"/>
      <c r="I501" s="57" t="str">
        <f t="shared" si="23"/>
        <v/>
      </c>
      <c r="J501" s="35"/>
      <c r="K501" s="54" t="str">
        <f t="shared" ca="1" si="24"/>
        <v/>
      </c>
    </row>
    <row r="502" spans="3:11" ht="30" customHeight="1" x14ac:dyDescent="0.2">
      <c r="C502" s="48"/>
      <c r="D502" s="48"/>
      <c r="E502" s="51" t="str">
        <f>IFERROR(VLOOKUP(D502,Smart!$C$5:$E$105,3,0),"")</f>
        <v/>
      </c>
      <c r="F502" s="30"/>
      <c r="G502" s="35"/>
      <c r="H502" s="34"/>
      <c r="I502" s="57" t="str">
        <f t="shared" si="23"/>
        <v/>
      </c>
      <c r="J502" s="35"/>
      <c r="K502" s="54" t="str">
        <f t="shared" ca="1" si="24"/>
        <v/>
      </c>
    </row>
    <row r="503" spans="3:11" ht="30" customHeight="1" x14ac:dyDescent="0.2">
      <c r="C503" s="48"/>
      <c r="D503" s="48"/>
      <c r="E503" s="51" t="str">
        <f>IFERROR(VLOOKUP(D503,Smart!$C$5:$E$105,3,0),"")</f>
        <v/>
      </c>
      <c r="F503" s="30"/>
      <c r="G503" s="35"/>
      <c r="H503" s="34"/>
      <c r="I503" s="57" t="str">
        <f t="shared" si="23"/>
        <v/>
      </c>
      <c r="J503" s="35"/>
      <c r="K503" s="54" t="str">
        <f t="shared" ca="1" si="24"/>
        <v/>
      </c>
    </row>
    <row r="504" spans="3:11" ht="30" customHeight="1" x14ac:dyDescent="0.2">
      <c r="C504" s="48"/>
      <c r="D504" s="48"/>
      <c r="E504" s="51" t="str">
        <f>IFERROR(VLOOKUP(D504,Smart!$C$5:$E$105,3,0),"")</f>
        <v/>
      </c>
      <c r="F504" s="30"/>
      <c r="G504" s="35"/>
      <c r="H504" s="34"/>
      <c r="I504" s="57" t="str">
        <f t="shared" si="23"/>
        <v/>
      </c>
      <c r="J504" s="35"/>
      <c r="K504" s="54" t="str">
        <f t="shared" ca="1" si="24"/>
        <v/>
      </c>
    </row>
    <row r="505" spans="3:11" ht="30" customHeight="1" x14ac:dyDescent="0.2">
      <c r="C505" s="48"/>
      <c r="D505" s="48"/>
      <c r="E505" s="51" t="str">
        <f>IFERROR(VLOOKUP(D505,Smart!$C$5:$E$105,3,0),"")</f>
        <v/>
      </c>
      <c r="F505" s="30"/>
      <c r="G505" s="35"/>
      <c r="H505" s="34"/>
      <c r="I505" s="57" t="str">
        <f t="shared" si="23"/>
        <v/>
      </c>
      <c r="J505" s="35"/>
      <c r="K505" s="54" t="str">
        <f t="shared" ca="1" si="24"/>
        <v/>
      </c>
    </row>
    <row r="506" spans="3:11" ht="30" customHeight="1" x14ac:dyDescent="0.2">
      <c r="C506" s="48"/>
      <c r="D506" s="48"/>
      <c r="E506" s="51" t="str">
        <f>IFERROR(VLOOKUP(D506,Smart!$C$5:$E$105,3,0),"")</f>
        <v/>
      </c>
      <c r="F506" s="30"/>
      <c r="G506" s="35"/>
      <c r="H506" s="34"/>
      <c r="I506" s="57" t="str">
        <f t="shared" si="23"/>
        <v/>
      </c>
      <c r="J506" s="35"/>
      <c r="K506" s="54" t="str">
        <f t="shared" ca="1" si="24"/>
        <v/>
      </c>
    </row>
    <row r="507" spans="3:11" ht="30" customHeight="1" x14ac:dyDescent="0.2">
      <c r="C507" s="48"/>
      <c r="D507" s="48"/>
      <c r="E507" s="51" t="str">
        <f>IFERROR(VLOOKUP(D507,Smart!$C$5:$E$105,3,0),"")</f>
        <v/>
      </c>
      <c r="F507" s="30"/>
      <c r="G507" s="35"/>
      <c r="H507" s="34"/>
      <c r="I507" s="57" t="str">
        <f t="shared" si="23"/>
        <v/>
      </c>
      <c r="J507" s="35"/>
      <c r="K507" s="54" t="str">
        <f t="shared" ca="1" si="24"/>
        <v/>
      </c>
    </row>
    <row r="508" spans="3:11" ht="30" customHeight="1" x14ac:dyDescent="0.2">
      <c r="C508" s="48"/>
      <c r="D508" s="48"/>
      <c r="E508" s="51" t="str">
        <f>IFERROR(VLOOKUP(D508,Smart!$C$5:$E$105,3,0),"")</f>
        <v/>
      </c>
      <c r="F508" s="30"/>
      <c r="G508" s="35"/>
      <c r="H508" s="34"/>
      <c r="I508" s="57" t="str">
        <f t="shared" si="23"/>
        <v/>
      </c>
      <c r="J508" s="35"/>
      <c r="K508" s="54" t="str">
        <f t="shared" ca="1" si="24"/>
        <v/>
      </c>
    </row>
    <row r="509" spans="3:11" ht="30" customHeight="1" x14ac:dyDescent="0.2">
      <c r="C509" s="48"/>
      <c r="D509" s="48"/>
      <c r="E509" s="51" t="str">
        <f>IFERROR(VLOOKUP(D509,Smart!$C$5:$E$105,3,0),"")</f>
        <v/>
      </c>
      <c r="F509" s="30"/>
      <c r="G509" s="35"/>
      <c r="H509" s="34"/>
      <c r="I509" s="57" t="str">
        <f t="shared" si="23"/>
        <v/>
      </c>
      <c r="J509" s="35"/>
      <c r="K509" s="54" t="str">
        <f t="shared" ca="1" si="24"/>
        <v/>
      </c>
    </row>
    <row r="510" spans="3:11" ht="30" customHeight="1" x14ac:dyDescent="0.2">
      <c r="C510" s="48"/>
      <c r="D510" s="48"/>
      <c r="E510" s="51" t="str">
        <f>IFERROR(VLOOKUP(D510,Smart!$C$5:$E$105,3,0),"")</f>
        <v/>
      </c>
      <c r="F510" s="30"/>
      <c r="G510" s="35"/>
      <c r="H510" s="34"/>
      <c r="I510" s="57" t="str">
        <f t="shared" si="23"/>
        <v/>
      </c>
      <c r="J510" s="35"/>
      <c r="K510" s="54" t="str">
        <f t="shared" ca="1" si="24"/>
        <v/>
      </c>
    </row>
    <row r="511" spans="3:11" ht="30" customHeight="1" x14ac:dyDescent="0.2">
      <c r="C511" s="48"/>
      <c r="D511" s="48"/>
      <c r="E511" s="51" t="str">
        <f>IFERROR(VLOOKUP(D511,Smart!$C$5:$E$105,3,0),"")</f>
        <v/>
      </c>
      <c r="F511" s="30"/>
      <c r="G511" s="35"/>
      <c r="H511" s="34"/>
      <c r="I511" s="57" t="str">
        <f t="shared" si="23"/>
        <v/>
      </c>
      <c r="J511" s="35"/>
      <c r="K511" s="54" t="str">
        <f t="shared" ca="1" si="24"/>
        <v/>
      </c>
    </row>
    <row r="512" spans="3:11" ht="30" customHeight="1" x14ac:dyDescent="0.2">
      <c r="C512" s="48"/>
      <c r="D512" s="48"/>
      <c r="E512" s="51" t="str">
        <f>IFERROR(VLOOKUP(D512,Smart!$C$5:$E$105,3,0),"")</f>
        <v/>
      </c>
      <c r="F512" s="30"/>
      <c r="G512" s="35"/>
      <c r="H512" s="34"/>
      <c r="I512" s="57" t="str">
        <f t="shared" si="23"/>
        <v/>
      </c>
      <c r="J512" s="35"/>
      <c r="K512" s="54" t="str">
        <f t="shared" ca="1" si="24"/>
        <v/>
      </c>
    </row>
    <row r="513" spans="3:11" ht="30" customHeight="1" x14ac:dyDescent="0.2">
      <c r="C513" s="48"/>
      <c r="D513" s="48"/>
      <c r="E513" s="51" t="str">
        <f>IFERROR(VLOOKUP(D513,Smart!$C$5:$E$105,3,0),"")</f>
        <v/>
      </c>
      <c r="F513" s="30"/>
      <c r="G513" s="35"/>
      <c r="H513" s="34"/>
      <c r="I513" s="57" t="str">
        <f t="shared" si="23"/>
        <v/>
      </c>
      <c r="J513" s="35"/>
      <c r="K513" s="54" t="str">
        <f t="shared" ca="1" si="24"/>
        <v/>
      </c>
    </row>
    <row r="514" spans="3:11" ht="30" customHeight="1" x14ac:dyDescent="0.2">
      <c r="C514" s="48"/>
      <c r="D514" s="48"/>
      <c r="E514" s="51" t="str">
        <f>IFERROR(VLOOKUP(D514,Smart!$C$5:$E$105,3,0),"")</f>
        <v/>
      </c>
      <c r="F514" s="30"/>
      <c r="G514" s="35"/>
      <c r="H514" s="34"/>
      <c r="I514" s="57" t="str">
        <f t="shared" si="23"/>
        <v/>
      </c>
      <c r="J514" s="35"/>
      <c r="K514" s="54" t="str">
        <f t="shared" ca="1" si="24"/>
        <v/>
      </c>
    </row>
    <row r="515" spans="3:11" ht="30" customHeight="1" x14ac:dyDescent="0.2">
      <c r="C515" s="48"/>
      <c r="D515" s="48"/>
      <c r="E515" s="51" t="str">
        <f>IFERROR(VLOOKUP(D515,Smart!$C$5:$E$105,3,0),"")</f>
        <v/>
      </c>
      <c r="F515" s="30"/>
      <c r="G515" s="35"/>
      <c r="H515" s="34"/>
      <c r="I515" s="57" t="str">
        <f t="shared" si="23"/>
        <v/>
      </c>
      <c r="J515" s="35"/>
      <c r="K515" s="54" t="str">
        <f t="shared" ca="1" si="24"/>
        <v/>
      </c>
    </row>
    <row r="516" spans="3:11" ht="30" customHeight="1" x14ac:dyDescent="0.2">
      <c r="C516" s="48"/>
      <c r="D516" s="48"/>
      <c r="E516" s="51" t="str">
        <f>IFERROR(VLOOKUP(D516,Smart!$C$5:$E$105,3,0),"")</f>
        <v/>
      </c>
      <c r="F516" s="30"/>
      <c r="G516" s="35"/>
      <c r="H516" s="34"/>
      <c r="I516" s="57" t="str">
        <f t="shared" si="23"/>
        <v/>
      </c>
      <c r="J516" s="35"/>
      <c r="K516" s="54" t="str">
        <f t="shared" ca="1" si="24"/>
        <v/>
      </c>
    </row>
    <row r="517" spans="3:11" ht="30" customHeight="1" x14ac:dyDescent="0.2">
      <c r="C517" s="48"/>
      <c r="D517" s="48"/>
      <c r="E517" s="51" t="str">
        <f>IFERROR(VLOOKUP(D517,Smart!$C$5:$E$105,3,0),"")</f>
        <v/>
      </c>
      <c r="F517" s="30"/>
      <c r="G517" s="35"/>
      <c r="H517" s="34"/>
      <c r="I517" s="57" t="str">
        <f t="shared" si="23"/>
        <v/>
      </c>
      <c r="J517" s="35"/>
      <c r="K517" s="54" t="str">
        <f t="shared" ca="1" si="24"/>
        <v/>
      </c>
    </row>
    <row r="518" spans="3:11" ht="30" customHeight="1" x14ac:dyDescent="0.2">
      <c r="C518" s="48"/>
      <c r="D518" s="48"/>
      <c r="E518" s="51" t="str">
        <f>IFERROR(VLOOKUP(D518,Smart!$C$5:$E$105,3,0),"")</f>
        <v/>
      </c>
      <c r="F518" s="30"/>
      <c r="G518" s="35"/>
      <c r="H518" s="34"/>
      <c r="I518" s="57" t="str">
        <f t="shared" si="23"/>
        <v/>
      </c>
      <c r="J518" s="35"/>
      <c r="K518" s="54" t="str">
        <f t="shared" ca="1" si="24"/>
        <v/>
      </c>
    </row>
    <row r="519" spans="3:11" ht="30" customHeight="1" x14ac:dyDescent="0.2">
      <c r="C519" s="48"/>
      <c r="D519" s="48"/>
      <c r="E519" s="51" t="str">
        <f>IFERROR(VLOOKUP(D519,Smart!$C$5:$E$105,3,0),"")</f>
        <v/>
      </c>
      <c r="F519" s="30"/>
      <c r="G519" s="35"/>
      <c r="H519" s="34"/>
      <c r="I519" s="57" t="str">
        <f t="shared" ref="I519:I582" si="25">IF(OR(G519="",H519=""),"",G519+H519)</f>
        <v/>
      </c>
      <c r="J519" s="35"/>
      <c r="K519" s="54" t="str">
        <f t="shared" ca="1" si="24"/>
        <v/>
      </c>
    </row>
    <row r="520" spans="3:11" ht="30" customHeight="1" x14ac:dyDescent="0.2">
      <c r="C520" s="48"/>
      <c r="D520" s="48"/>
      <c r="E520" s="51" t="str">
        <f>IFERROR(VLOOKUP(D520,Smart!$C$5:$E$105,3,0),"")</f>
        <v/>
      </c>
      <c r="F520" s="30"/>
      <c r="G520" s="35"/>
      <c r="H520" s="34"/>
      <c r="I520" s="57" t="str">
        <f t="shared" si="25"/>
        <v/>
      </c>
      <c r="J520" s="35"/>
      <c r="K520" s="54" t="str">
        <f t="shared" ca="1" si="24"/>
        <v/>
      </c>
    </row>
    <row r="521" spans="3:11" ht="30" customHeight="1" x14ac:dyDescent="0.2">
      <c r="C521" s="48"/>
      <c r="D521" s="48"/>
      <c r="E521" s="51" t="str">
        <f>IFERROR(VLOOKUP(D521,Smart!$C$5:$E$105,3,0),"")</f>
        <v/>
      </c>
      <c r="F521" s="30"/>
      <c r="G521" s="35"/>
      <c r="H521" s="34"/>
      <c r="I521" s="57" t="str">
        <f t="shared" si="25"/>
        <v/>
      </c>
      <c r="J521" s="35"/>
      <c r="K521" s="54" t="str">
        <f t="shared" ca="1" si="24"/>
        <v/>
      </c>
    </row>
    <row r="522" spans="3:11" ht="30" customHeight="1" x14ac:dyDescent="0.2">
      <c r="C522" s="48"/>
      <c r="D522" s="48"/>
      <c r="E522" s="51" t="str">
        <f>IFERROR(VLOOKUP(D522,Smart!$C$5:$E$105,3,0),"")</f>
        <v/>
      </c>
      <c r="F522" s="30"/>
      <c r="G522" s="35"/>
      <c r="H522" s="34"/>
      <c r="I522" s="57" t="str">
        <f t="shared" si="25"/>
        <v/>
      </c>
      <c r="J522" s="35"/>
      <c r="K522" s="54" t="str">
        <f t="shared" ca="1" si="24"/>
        <v/>
      </c>
    </row>
    <row r="523" spans="3:11" ht="30" customHeight="1" x14ac:dyDescent="0.2">
      <c r="C523" s="48"/>
      <c r="D523" s="48"/>
      <c r="E523" s="51" t="str">
        <f>IFERROR(VLOOKUP(D523,Smart!$C$5:$E$105,3,0),"")</f>
        <v/>
      </c>
      <c r="F523" s="30"/>
      <c r="G523" s="35"/>
      <c r="H523" s="34"/>
      <c r="I523" s="57" t="str">
        <f t="shared" si="25"/>
        <v/>
      </c>
      <c r="J523" s="35"/>
      <c r="K523" s="54" t="str">
        <f t="shared" ca="1" si="24"/>
        <v/>
      </c>
    </row>
    <row r="524" spans="3:11" ht="30" customHeight="1" x14ac:dyDescent="0.2">
      <c r="C524" s="48"/>
      <c r="D524" s="48"/>
      <c r="E524" s="51" t="str">
        <f>IFERROR(VLOOKUP(D524,Smart!$C$5:$E$105,3,0),"")</f>
        <v/>
      </c>
      <c r="F524" s="30"/>
      <c r="G524" s="35"/>
      <c r="H524" s="34"/>
      <c r="I524" s="57" t="str">
        <f t="shared" si="25"/>
        <v/>
      </c>
      <c r="J524" s="35"/>
      <c r="K524" s="54" t="str">
        <f t="shared" ca="1" si="24"/>
        <v/>
      </c>
    </row>
    <row r="525" spans="3:11" ht="30" customHeight="1" x14ac:dyDescent="0.2">
      <c r="C525" s="48"/>
      <c r="D525" s="48"/>
      <c r="E525" s="51" t="str">
        <f>IFERROR(VLOOKUP(D525,Smart!$C$5:$E$105,3,0),"")</f>
        <v/>
      </c>
      <c r="F525" s="30"/>
      <c r="G525" s="35"/>
      <c r="H525" s="34"/>
      <c r="I525" s="57" t="str">
        <f t="shared" si="25"/>
        <v/>
      </c>
      <c r="J525" s="35"/>
      <c r="K525" s="54" t="str">
        <f t="shared" ca="1" si="24"/>
        <v/>
      </c>
    </row>
    <row r="526" spans="3:11" ht="30" customHeight="1" x14ac:dyDescent="0.2">
      <c r="C526" s="48"/>
      <c r="D526" s="48"/>
      <c r="E526" s="51" t="str">
        <f>IFERROR(VLOOKUP(D526,Smart!$C$5:$E$105,3,0),"")</f>
        <v/>
      </c>
      <c r="F526" s="30"/>
      <c r="G526" s="35"/>
      <c r="H526" s="34"/>
      <c r="I526" s="57" t="str">
        <f t="shared" si="25"/>
        <v/>
      </c>
      <c r="J526" s="35"/>
      <c r="K526" s="54" t="str">
        <f t="shared" ca="1" si="24"/>
        <v/>
      </c>
    </row>
    <row r="527" spans="3:11" ht="30" customHeight="1" x14ac:dyDescent="0.2">
      <c r="C527" s="48"/>
      <c r="D527" s="48"/>
      <c r="E527" s="51" t="str">
        <f>IFERROR(VLOOKUP(D527,Smart!$C$5:$E$105,3,0),"")</f>
        <v/>
      </c>
      <c r="F527" s="30"/>
      <c r="G527" s="35"/>
      <c r="H527" s="34"/>
      <c r="I527" s="57" t="str">
        <f t="shared" si="25"/>
        <v/>
      </c>
      <c r="J527" s="35"/>
      <c r="K527" s="54" t="str">
        <f t="shared" ca="1" si="24"/>
        <v/>
      </c>
    </row>
    <row r="528" spans="3:11" ht="30" customHeight="1" x14ac:dyDescent="0.2">
      <c r="C528" s="48"/>
      <c r="D528" s="48"/>
      <c r="E528" s="51" t="str">
        <f>IFERROR(VLOOKUP(D528,Smart!$C$5:$E$105,3,0),"")</f>
        <v/>
      </c>
      <c r="F528" s="30"/>
      <c r="G528" s="35"/>
      <c r="H528" s="34"/>
      <c r="I528" s="57" t="str">
        <f t="shared" si="25"/>
        <v/>
      </c>
      <c r="J528" s="35"/>
      <c r="K528" s="54" t="str">
        <f t="shared" ca="1" si="24"/>
        <v/>
      </c>
    </row>
    <row r="529" spans="3:11" ht="30" customHeight="1" x14ac:dyDescent="0.2">
      <c r="C529" s="48"/>
      <c r="D529" s="48"/>
      <c r="E529" s="51" t="str">
        <f>IFERROR(VLOOKUP(D529,Smart!$C$5:$E$105,3,0),"")</f>
        <v/>
      </c>
      <c r="F529" s="30"/>
      <c r="G529" s="35"/>
      <c r="H529" s="34"/>
      <c r="I529" s="57" t="str">
        <f t="shared" si="25"/>
        <v/>
      </c>
      <c r="J529" s="35"/>
      <c r="K529" s="54" t="str">
        <f t="shared" ref="K529:K592" ca="1" si="26">IF(OR(D529="",G529="",I529=""),"",IF(AND(J529&lt;&gt;"",J529&lt;=I529),"Concluído en el Plazo",IF(AND(J529&lt;&gt;"",J529&gt;I529),"Concluído con Retraso",IF(AND(J529="",I529&gt;=TODAY(),G529&lt;=TODAY()),"En Progreso",IF(AND(J529="",I529&lt;TODAY()),"Retrasado","No iniciado")))))</f>
        <v/>
      </c>
    </row>
    <row r="530" spans="3:11" ht="30" customHeight="1" x14ac:dyDescent="0.2">
      <c r="C530" s="48"/>
      <c r="D530" s="48"/>
      <c r="E530" s="51" t="str">
        <f>IFERROR(VLOOKUP(D530,Smart!$C$5:$E$105,3,0),"")</f>
        <v/>
      </c>
      <c r="F530" s="30"/>
      <c r="G530" s="35"/>
      <c r="H530" s="34"/>
      <c r="I530" s="57" t="str">
        <f t="shared" si="25"/>
        <v/>
      </c>
      <c r="J530" s="35"/>
      <c r="K530" s="54" t="str">
        <f t="shared" ca="1" si="26"/>
        <v/>
      </c>
    </row>
    <row r="531" spans="3:11" ht="30" customHeight="1" x14ac:dyDescent="0.2">
      <c r="C531" s="48"/>
      <c r="D531" s="48"/>
      <c r="E531" s="51" t="str">
        <f>IFERROR(VLOOKUP(D531,Smart!$C$5:$E$105,3,0),"")</f>
        <v/>
      </c>
      <c r="F531" s="30"/>
      <c r="G531" s="35"/>
      <c r="H531" s="34"/>
      <c r="I531" s="57" t="str">
        <f t="shared" si="25"/>
        <v/>
      </c>
      <c r="J531" s="35"/>
      <c r="K531" s="54" t="str">
        <f t="shared" ca="1" si="26"/>
        <v/>
      </c>
    </row>
    <row r="532" spans="3:11" ht="30" customHeight="1" x14ac:dyDescent="0.2">
      <c r="C532" s="48"/>
      <c r="D532" s="48"/>
      <c r="E532" s="51" t="str">
        <f>IFERROR(VLOOKUP(D532,Smart!$C$5:$E$105,3,0),"")</f>
        <v/>
      </c>
      <c r="F532" s="30"/>
      <c r="G532" s="35"/>
      <c r="H532" s="34"/>
      <c r="I532" s="57" t="str">
        <f t="shared" si="25"/>
        <v/>
      </c>
      <c r="J532" s="35"/>
      <c r="K532" s="54" t="str">
        <f t="shared" ca="1" si="26"/>
        <v/>
      </c>
    </row>
    <row r="533" spans="3:11" ht="30" customHeight="1" x14ac:dyDescent="0.2">
      <c r="C533" s="48"/>
      <c r="D533" s="48"/>
      <c r="E533" s="51" t="str">
        <f>IFERROR(VLOOKUP(D533,Smart!$C$5:$E$105,3,0),"")</f>
        <v/>
      </c>
      <c r="F533" s="30"/>
      <c r="G533" s="35"/>
      <c r="H533" s="34"/>
      <c r="I533" s="57" t="str">
        <f t="shared" si="25"/>
        <v/>
      </c>
      <c r="J533" s="35"/>
      <c r="K533" s="54" t="str">
        <f t="shared" ca="1" si="26"/>
        <v/>
      </c>
    </row>
    <row r="534" spans="3:11" ht="30" customHeight="1" x14ac:dyDescent="0.2">
      <c r="C534" s="48"/>
      <c r="D534" s="48"/>
      <c r="E534" s="51" t="str">
        <f>IFERROR(VLOOKUP(D534,Smart!$C$5:$E$105,3,0),"")</f>
        <v/>
      </c>
      <c r="F534" s="30"/>
      <c r="G534" s="35"/>
      <c r="H534" s="34"/>
      <c r="I534" s="57" t="str">
        <f t="shared" si="25"/>
        <v/>
      </c>
      <c r="J534" s="35"/>
      <c r="K534" s="54" t="str">
        <f t="shared" ca="1" si="26"/>
        <v/>
      </c>
    </row>
    <row r="535" spans="3:11" ht="30" customHeight="1" x14ac:dyDescent="0.2">
      <c r="C535" s="48"/>
      <c r="D535" s="48"/>
      <c r="E535" s="51" t="str">
        <f>IFERROR(VLOOKUP(D535,Smart!$C$5:$E$105,3,0),"")</f>
        <v/>
      </c>
      <c r="F535" s="30"/>
      <c r="G535" s="35"/>
      <c r="H535" s="34"/>
      <c r="I535" s="57" t="str">
        <f t="shared" si="25"/>
        <v/>
      </c>
      <c r="J535" s="35"/>
      <c r="K535" s="54" t="str">
        <f t="shared" ca="1" si="26"/>
        <v/>
      </c>
    </row>
    <row r="536" spans="3:11" ht="30" customHeight="1" x14ac:dyDescent="0.2">
      <c r="C536" s="48"/>
      <c r="D536" s="48"/>
      <c r="E536" s="51" t="str">
        <f>IFERROR(VLOOKUP(D536,Smart!$C$5:$E$105,3,0),"")</f>
        <v/>
      </c>
      <c r="F536" s="30"/>
      <c r="G536" s="35"/>
      <c r="H536" s="34"/>
      <c r="I536" s="57" t="str">
        <f t="shared" si="25"/>
        <v/>
      </c>
      <c r="J536" s="35"/>
      <c r="K536" s="54" t="str">
        <f t="shared" ca="1" si="26"/>
        <v/>
      </c>
    </row>
    <row r="537" spans="3:11" ht="30" customHeight="1" x14ac:dyDescent="0.2">
      <c r="C537" s="48"/>
      <c r="D537" s="48"/>
      <c r="E537" s="51" t="str">
        <f>IFERROR(VLOOKUP(D537,Smart!$C$5:$E$105,3,0),"")</f>
        <v/>
      </c>
      <c r="F537" s="30"/>
      <c r="G537" s="35"/>
      <c r="H537" s="34"/>
      <c r="I537" s="57" t="str">
        <f t="shared" si="25"/>
        <v/>
      </c>
      <c r="J537" s="35"/>
      <c r="K537" s="54" t="str">
        <f t="shared" ca="1" si="26"/>
        <v/>
      </c>
    </row>
    <row r="538" spans="3:11" ht="30" customHeight="1" x14ac:dyDescent="0.2">
      <c r="C538" s="48"/>
      <c r="D538" s="48"/>
      <c r="E538" s="51" t="str">
        <f>IFERROR(VLOOKUP(D538,Smart!$C$5:$E$105,3,0),"")</f>
        <v/>
      </c>
      <c r="F538" s="30"/>
      <c r="G538" s="35"/>
      <c r="H538" s="34"/>
      <c r="I538" s="57" t="str">
        <f t="shared" si="25"/>
        <v/>
      </c>
      <c r="J538" s="35"/>
      <c r="K538" s="54" t="str">
        <f t="shared" ca="1" si="26"/>
        <v/>
      </c>
    </row>
    <row r="539" spans="3:11" ht="30" customHeight="1" x14ac:dyDescent="0.2">
      <c r="C539" s="48"/>
      <c r="D539" s="48"/>
      <c r="E539" s="51" t="str">
        <f>IFERROR(VLOOKUP(D539,Smart!$C$5:$E$105,3,0),"")</f>
        <v/>
      </c>
      <c r="F539" s="30"/>
      <c r="G539" s="35"/>
      <c r="H539" s="34"/>
      <c r="I539" s="57" t="str">
        <f t="shared" si="25"/>
        <v/>
      </c>
      <c r="J539" s="35"/>
      <c r="K539" s="54" t="str">
        <f t="shared" ca="1" si="26"/>
        <v/>
      </c>
    </row>
    <row r="540" spans="3:11" ht="30" customHeight="1" x14ac:dyDescent="0.2">
      <c r="C540" s="48"/>
      <c r="D540" s="48"/>
      <c r="E540" s="51" t="str">
        <f>IFERROR(VLOOKUP(D540,Smart!$C$5:$E$105,3,0),"")</f>
        <v/>
      </c>
      <c r="F540" s="30"/>
      <c r="G540" s="35"/>
      <c r="H540" s="34"/>
      <c r="I540" s="57" t="str">
        <f t="shared" si="25"/>
        <v/>
      </c>
      <c r="J540" s="35"/>
      <c r="K540" s="54" t="str">
        <f t="shared" ca="1" si="26"/>
        <v/>
      </c>
    </row>
    <row r="541" spans="3:11" ht="30" customHeight="1" x14ac:dyDescent="0.2">
      <c r="C541" s="48"/>
      <c r="D541" s="48"/>
      <c r="E541" s="51" t="str">
        <f>IFERROR(VLOOKUP(D541,Smart!$C$5:$E$105,3,0),"")</f>
        <v/>
      </c>
      <c r="F541" s="30"/>
      <c r="G541" s="35"/>
      <c r="H541" s="34"/>
      <c r="I541" s="57" t="str">
        <f t="shared" si="25"/>
        <v/>
      </c>
      <c r="J541" s="35"/>
      <c r="K541" s="54" t="str">
        <f t="shared" ca="1" si="26"/>
        <v/>
      </c>
    </row>
    <row r="542" spans="3:11" ht="30" customHeight="1" x14ac:dyDescent="0.2">
      <c r="C542" s="48"/>
      <c r="D542" s="48"/>
      <c r="E542" s="51" t="str">
        <f>IFERROR(VLOOKUP(D542,Smart!$C$5:$E$105,3,0),"")</f>
        <v/>
      </c>
      <c r="F542" s="30"/>
      <c r="G542" s="35"/>
      <c r="H542" s="34"/>
      <c r="I542" s="57" t="str">
        <f t="shared" si="25"/>
        <v/>
      </c>
      <c r="J542" s="35"/>
      <c r="K542" s="54" t="str">
        <f t="shared" ca="1" si="26"/>
        <v/>
      </c>
    </row>
    <row r="543" spans="3:11" ht="30" customHeight="1" x14ac:dyDescent="0.2">
      <c r="C543" s="48"/>
      <c r="D543" s="48"/>
      <c r="E543" s="51" t="str">
        <f>IFERROR(VLOOKUP(D543,Smart!$C$5:$E$105,3,0),"")</f>
        <v/>
      </c>
      <c r="F543" s="30"/>
      <c r="G543" s="35"/>
      <c r="H543" s="34"/>
      <c r="I543" s="57" t="str">
        <f t="shared" si="25"/>
        <v/>
      </c>
      <c r="J543" s="35"/>
      <c r="K543" s="54" t="str">
        <f t="shared" ca="1" si="26"/>
        <v/>
      </c>
    </row>
    <row r="544" spans="3:11" ht="30" customHeight="1" x14ac:dyDescent="0.2">
      <c r="C544" s="48"/>
      <c r="D544" s="48"/>
      <c r="E544" s="51" t="str">
        <f>IFERROR(VLOOKUP(D544,Smart!$C$5:$E$105,3,0),"")</f>
        <v/>
      </c>
      <c r="F544" s="30"/>
      <c r="G544" s="35"/>
      <c r="H544" s="34"/>
      <c r="I544" s="57" t="str">
        <f t="shared" si="25"/>
        <v/>
      </c>
      <c r="J544" s="35"/>
      <c r="K544" s="54" t="str">
        <f t="shared" ca="1" si="26"/>
        <v/>
      </c>
    </row>
    <row r="545" spans="3:11" ht="30" customHeight="1" x14ac:dyDescent="0.2">
      <c r="C545" s="48"/>
      <c r="D545" s="48"/>
      <c r="E545" s="51" t="str">
        <f>IFERROR(VLOOKUP(D545,Smart!$C$5:$E$105,3,0),"")</f>
        <v/>
      </c>
      <c r="F545" s="30"/>
      <c r="G545" s="35"/>
      <c r="H545" s="34"/>
      <c r="I545" s="57" t="str">
        <f t="shared" si="25"/>
        <v/>
      </c>
      <c r="J545" s="35"/>
      <c r="K545" s="54" t="str">
        <f t="shared" ca="1" si="26"/>
        <v/>
      </c>
    </row>
    <row r="546" spans="3:11" ht="30" customHeight="1" x14ac:dyDescent="0.2">
      <c r="C546" s="48"/>
      <c r="D546" s="48"/>
      <c r="E546" s="51" t="str">
        <f>IFERROR(VLOOKUP(D546,Smart!$C$5:$E$105,3,0),"")</f>
        <v/>
      </c>
      <c r="F546" s="30"/>
      <c r="G546" s="35"/>
      <c r="H546" s="34"/>
      <c r="I546" s="57" t="str">
        <f t="shared" si="25"/>
        <v/>
      </c>
      <c r="J546" s="35"/>
      <c r="K546" s="54" t="str">
        <f t="shared" ca="1" si="26"/>
        <v/>
      </c>
    </row>
    <row r="547" spans="3:11" ht="30" customHeight="1" x14ac:dyDescent="0.2">
      <c r="C547" s="48"/>
      <c r="D547" s="48"/>
      <c r="E547" s="51" t="str">
        <f>IFERROR(VLOOKUP(D547,Smart!$C$5:$E$105,3,0),"")</f>
        <v/>
      </c>
      <c r="F547" s="30"/>
      <c r="G547" s="35"/>
      <c r="H547" s="34"/>
      <c r="I547" s="57" t="str">
        <f t="shared" si="25"/>
        <v/>
      </c>
      <c r="J547" s="35"/>
      <c r="K547" s="54" t="str">
        <f t="shared" ca="1" si="26"/>
        <v/>
      </c>
    </row>
    <row r="548" spans="3:11" ht="30" customHeight="1" x14ac:dyDescent="0.2">
      <c r="C548" s="48"/>
      <c r="D548" s="48"/>
      <c r="E548" s="51" t="str">
        <f>IFERROR(VLOOKUP(D548,Smart!$C$5:$E$105,3,0),"")</f>
        <v/>
      </c>
      <c r="F548" s="30"/>
      <c r="G548" s="35"/>
      <c r="H548" s="34"/>
      <c r="I548" s="57" t="str">
        <f t="shared" si="25"/>
        <v/>
      </c>
      <c r="J548" s="35"/>
      <c r="K548" s="54" t="str">
        <f t="shared" ca="1" si="26"/>
        <v/>
      </c>
    </row>
    <row r="549" spans="3:11" ht="30" customHeight="1" x14ac:dyDescent="0.2">
      <c r="C549" s="48"/>
      <c r="D549" s="48"/>
      <c r="E549" s="51" t="str">
        <f>IFERROR(VLOOKUP(D549,Smart!$C$5:$E$105,3,0),"")</f>
        <v/>
      </c>
      <c r="F549" s="30"/>
      <c r="G549" s="35"/>
      <c r="H549" s="34"/>
      <c r="I549" s="57" t="str">
        <f t="shared" si="25"/>
        <v/>
      </c>
      <c r="J549" s="35"/>
      <c r="K549" s="54" t="str">
        <f t="shared" ca="1" si="26"/>
        <v/>
      </c>
    </row>
    <row r="550" spans="3:11" ht="30" customHeight="1" x14ac:dyDescent="0.2">
      <c r="C550" s="48"/>
      <c r="D550" s="48"/>
      <c r="E550" s="51" t="str">
        <f>IFERROR(VLOOKUP(D550,Smart!$C$5:$E$105,3,0),"")</f>
        <v/>
      </c>
      <c r="F550" s="30"/>
      <c r="G550" s="35"/>
      <c r="H550" s="34"/>
      <c r="I550" s="57" t="str">
        <f t="shared" si="25"/>
        <v/>
      </c>
      <c r="J550" s="35"/>
      <c r="K550" s="54" t="str">
        <f t="shared" ca="1" si="26"/>
        <v/>
      </c>
    </row>
    <row r="551" spans="3:11" ht="30" customHeight="1" x14ac:dyDescent="0.2">
      <c r="C551" s="48"/>
      <c r="D551" s="48"/>
      <c r="E551" s="51" t="str">
        <f>IFERROR(VLOOKUP(D551,Smart!$C$5:$E$105,3,0),"")</f>
        <v/>
      </c>
      <c r="F551" s="30"/>
      <c r="G551" s="35"/>
      <c r="H551" s="34"/>
      <c r="I551" s="57" t="str">
        <f t="shared" si="25"/>
        <v/>
      </c>
      <c r="J551" s="35"/>
      <c r="K551" s="54" t="str">
        <f t="shared" ca="1" si="26"/>
        <v/>
      </c>
    </row>
    <row r="552" spans="3:11" ht="30" customHeight="1" x14ac:dyDescent="0.2">
      <c r="C552" s="48"/>
      <c r="D552" s="48"/>
      <c r="E552" s="51" t="str">
        <f>IFERROR(VLOOKUP(D552,Smart!$C$5:$E$105,3,0),"")</f>
        <v/>
      </c>
      <c r="F552" s="30"/>
      <c r="G552" s="35"/>
      <c r="H552" s="34"/>
      <c r="I552" s="57" t="str">
        <f t="shared" si="25"/>
        <v/>
      </c>
      <c r="J552" s="35"/>
      <c r="K552" s="54" t="str">
        <f t="shared" ca="1" si="26"/>
        <v/>
      </c>
    </row>
    <row r="553" spans="3:11" ht="30" customHeight="1" x14ac:dyDescent="0.2">
      <c r="C553" s="48"/>
      <c r="D553" s="48"/>
      <c r="E553" s="51" t="str">
        <f>IFERROR(VLOOKUP(D553,Smart!$C$5:$E$105,3,0),"")</f>
        <v/>
      </c>
      <c r="F553" s="30"/>
      <c r="G553" s="35"/>
      <c r="H553" s="34"/>
      <c r="I553" s="57" t="str">
        <f t="shared" si="25"/>
        <v/>
      </c>
      <c r="J553" s="35"/>
      <c r="K553" s="54" t="str">
        <f t="shared" ca="1" si="26"/>
        <v/>
      </c>
    </row>
    <row r="554" spans="3:11" ht="30" customHeight="1" x14ac:dyDescent="0.2">
      <c r="C554" s="48"/>
      <c r="D554" s="48"/>
      <c r="E554" s="51" t="str">
        <f>IFERROR(VLOOKUP(D554,Smart!$C$5:$E$105,3,0),"")</f>
        <v/>
      </c>
      <c r="F554" s="30"/>
      <c r="G554" s="35"/>
      <c r="H554" s="34"/>
      <c r="I554" s="57" t="str">
        <f t="shared" si="25"/>
        <v/>
      </c>
      <c r="J554" s="35"/>
      <c r="K554" s="54" t="str">
        <f t="shared" ca="1" si="26"/>
        <v/>
      </c>
    </row>
    <row r="555" spans="3:11" ht="30" customHeight="1" x14ac:dyDescent="0.2">
      <c r="C555" s="48"/>
      <c r="D555" s="48"/>
      <c r="E555" s="51" t="str">
        <f>IFERROR(VLOOKUP(D555,Smart!$C$5:$E$105,3,0),"")</f>
        <v/>
      </c>
      <c r="F555" s="30"/>
      <c r="G555" s="35"/>
      <c r="H555" s="34"/>
      <c r="I555" s="57" t="str">
        <f t="shared" si="25"/>
        <v/>
      </c>
      <c r="J555" s="35"/>
      <c r="K555" s="54" t="str">
        <f t="shared" ca="1" si="26"/>
        <v/>
      </c>
    </row>
    <row r="556" spans="3:11" ht="30" customHeight="1" x14ac:dyDescent="0.2">
      <c r="C556" s="48"/>
      <c r="D556" s="48"/>
      <c r="E556" s="51" t="str">
        <f>IFERROR(VLOOKUP(D556,Smart!$C$5:$E$105,3,0),"")</f>
        <v/>
      </c>
      <c r="F556" s="30"/>
      <c r="G556" s="35"/>
      <c r="H556" s="34"/>
      <c r="I556" s="57" t="str">
        <f t="shared" si="25"/>
        <v/>
      </c>
      <c r="J556" s="35"/>
      <c r="K556" s="54" t="str">
        <f t="shared" ca="1" si="26"/>
        <v/>
      </c>
    </row>
    <row r="557" spans="3:11" ht="30" customHeight="1" x14ac:dyDescent="0.2">
      <c r="C557" s="48"/>
      <c r="D557" s="48"/>
      <c r="E557" s="51" t="str">
        <f>IFERROR(VLOOKUP(D557,Smart!$C$5:$E$105,3,0),"")</f>
        <v/>
      </c>
      <c r="F557" s="30"/>
      <c r="G557" s="35"/>
      <c r="H557" s="34"/>
      <c r="I557" s="57" t="str">
        <f t="shared" si="25"/>
        <v/>
      </c>
      <c r="J557" s="35"/>
      <c r="K557" s="54" t="str">
        <f t="shared" ca="1" si="26"/>
        <v/>
      </c>
    </row>
    <row r="558" spans="3:11" ht="30" customHeight="1" x14ac:dyDescent="0.2">
      <c r="C558" s="48"/>
      <c r="D558" s="48"/>
      <c r="E558" s="51" t="str">
        <f>IFERROR(VLOOKUP(D558,Smart!$C$5:$E$105,3,0),"")</f>
        <v/>
      </c>
      <c r="F558" s="30"/>
      <c r="G558" s="35"/>
      <c r="H558" s="34"/>
      <c r="I558" s="57" t="str">
        <f t="shared" si="25"/>
        <v/>
      </c>
      <c r="J558" s="35"/>
      <c r="K558" s="54" t="str">
        <f t="shared" ca="1" si="26"/>
        <v/>
      </c>
    </row>
    <row r="559" spans="3:11" ht="30" customHeight="1" x14ac:dyDescent="0.2">
      <c r="C559" s="48"/>
      <c r="D559" s="48"/>
      <c r="E559" s="51" t="str">
        <f>IFERROR(VLOOKUP(D559,Smart!$C$5:$E$105,3,0),"")</f>
        <v/>
      </c>
      <c r="F559" s="30"/>
      <c r="G559" s="35"/>
      <c r="H559" s="34"/>
      <c r="I559" s="57" t="str">
        <f t="shared" si="25"/>
        <v/>
      </c>
      <c r="J559" s="35"/>
      <c r="K559" s="54" t="str">
        <f t="shared" ca="1" si="26"/>
        <v/>
      </c>
    </row>
    <row r="560" spans="3:11" ht="30" customHeight="1" x14ac:dyDescent="0.2">
      <c r="C560" s="48"/>
      <c r="D560" s="48"/>
      <c r="E560" s="51" t="str">
        <f>IFERROR(VLOOKUP(D560,Smart!$C$5:$E$105,3,0),"")</f>
        <v/>
      </c>
      <c r="F560" s="30"/>
      <c r="G560" s="35"/>
      <c r="H560" s="34"/>
      <c r="I560" s="57" t="str">
        <f t="shared" si="25"/>
        <v/>
      </c>
      <c r="J560" s="35"/>
      <c r="K560" s="54" t="str">
        <f t="shared" ca="1" si="26"/>
        <v/>
      </c>
    </row>
    <row r="561" spans="3:11" ht="30" customHeight="1" x14ac:dyDescent="0.2">
      <c r="C561" s="48"/>
      <c r="D561" s="48"/>
      <c r="E561" s="51" t="str">
        <f>IFERROR(VLOOKUP(D561,Smart!$C$5:$E$105,3,0),"")</f>
        <v/>
      </c>
      <c r="F561" s="30"/>
      <c r="G561" s="35"/>
      <c r="H561" s="34"/>
      <c r="I561" s="57" t="str">
        <f t="shared" si="25"/>
        <v/>
      </c>
      <c r="J561" s="35"/>
      <c r="K561" s="54" t="str">
        <f t="shared" ca="1" si="26"/>
        <v/>
      </c>
    </row>
    <row r="562" spans="3:11" ht="30" customHeight="1" x14ac:dyDescent="0.2">
      <c r="C562" s="48"/>
      <c r="D562" s="48"/>
      <c r="E562" s="51" t="str">
        <f>IFERROR(VLOOKUP(D562,Smart!$C$5:$E$105,3,0),"")</f>
        <v/>
      </c>
      <c r="F562" s="30"/>
      <c r="G562" s="35"/>
      <c r="H562" s="34"/>
      <c r="I562" s="57" t="str">
        <f t="shared" si="25"/>
        <v/>
      </c>
      <c r="J562" s="35"/>
      <c r="K562" s="54" t="str">
        <f t="shared" ca="1" si="26"/>
        <v/>
      </c>
    </row>
    <row r="563" spans="3:11" ht="30" customHeight="1" x14ac:dyDescent="0.2">
      <c r="C563" s="48"/>
      <c r="D563" s="48"/>
      <c r="E563" s="51" t="str">
        <f>IFERROR(VLOOKUP(D563,Smart!$C$5:$E$105,3,0),"")</f>
        <v/>
      </c>
      <c r="F563" s="30"/>
      <c r="G563" s="35"/>
      <c r="H563" s="34"/>
      <c r="I563" s="57" t="str">
        <f t="shared" si="25"/>
        <v/>
      </c>
      <c r="J563" s="35"/>
      <c r="K563" s="54" t="str">
        <f t="shared" ca="1" si="26"/>
        <v/>
      </c>
    </row>
    <row r="564" spans="3:11" ht="30" customHeight="1" x14ac:dyDescent="0.2">
      <c r="C564" s="48"/>
      <c r="D564" s="48"/>
      <c r="E564" s="51" t="str">
        <f>IFERROR(VLOOKUP(D564,Smart!$C$5:$E$105,3,0),"")</f>
        <v/>
      </c>
      <c r="F564" s="30"/>
      <c r="G564" s="35"/>
      <c r="H564" s="34"/>
      <c r="I564" s="57" t="str">
        <f t="shared" si="25"/>
        <v/>
      </c>
      <c r="J564" s="35"/>
      <c r="K564" s="54" t="str">
        <f t="shared" ca="1" si="26"/>
        <v/>
      </c>
    </row>
    <row r="565" spans="3:11" ht="30" customHeight="1" x14ac:dyDescent="0.2">
      <c r="C565" s="48"/>
      <c r="D565" s="48"/>
      <c r="E565" s="51" t="str">
        <f>IFERROR(VLOOKUP(D565,Smart!$C$5:$E$105,3,0),"")</f>
        <v/>
      </c>
      <c r="F565" s="30"/>
      <c r="G565" s="35"/>
      <c r="H565" s="34"/>
      <c r="I565" s="57" t="str">
        <f t="shared" si="25"/>
        <v/>
      </c>
      <c r="J565" s="35"/>
      <c r="K565" s="54" t="str">
        <f t="shared" ca="1" si="26"/>
        <v/>
      </c>
    </row>
    <row r="566" spans="3:11" ht="30" customHeight="1" x14ac:dyDescent="0.2">
      <c r="C566" s="48"/>
      <c r="D566" s="48"/>
      <c r="E566" s="51" t="str">
        <f>IFERROR(VLOOKUP(D566,Smart!$C$5:$E$105,3,0),"")</f>
        <v/>
      </c>
      <c r="F566" s="30"/>
      <c r="G566" s="35"/>
      <c r="H566" s="34"/>
      <c r="I566" s="57" t="str">
        <f t="shared" si="25"/>
        <v/>
      </c>
      <c r="J566" s="35"/>
      <c r="K566" s="54" t="str">
        <f t="shared" ca="1" si="26"/>
        <v/>
      </c>
    </row>
    <row r="567" spans="3:11" ht="30" customHeight="1" x14ac:dyDescent="0.2">
      <c r="C567" s="48"/>
      <c r="D567" s="48"/>
      <c r="E567" s="51" t="str">
        <f>IFERROR(VLOOKUP(D567,Smart!$C$5:$E$105,3,0),"")</f>
        <v/>
      </c>
      <c r="F567" s="30"/>
      <c r="G567" s="35"/>
      <c r="H567" s="34"/>
      <c r="I567" s="57" t="str">
        <f t="shared" si="25"/>
        <v/>
      </c>
      <c r="J567" s="35"/>
      <c r="K567" s="54" t="str">
        <f t="shared" ca="1" si="26"/>
        <v/>
      </c>
    </row>
    <row r="568" spans="3:11" ht="30" customHeight="1" x14ac:dyDescent="0.2">
      <c r="C568" s="48"/>
      <c r="D568" s="48"/>
      <c r="E568" s="51" t="str">
        <f>IFERROR(VLOOKUP(D568,Smart!$C$5:$E$105,3,0),"")</f>
        <v/>
      </c>
      <c r="F568" s="30"/>
      <c r="G568" s="35"/>
      <c r="H568" s="34"/>
      <c r="I568" s="57" t="str">
        <f t="shared" si="25"/>
        <v/>
      </c>
      <c r="J568" s="35"/>
      <c r="K568" s="54" t="str">
        <f t="shared" ca="1" si="26"/>
        <v/>
      </c>
    </row>
    <row r="569" spans="3:11" ht="30" customHeight="1" x14ac:dyDescent="0.2">
      <c r="C569" s="48"/>
      <c r="D569" s="48"/>
      <c r="E569" s="51" t="str">
        <f>IFERROR(VLOOKUP(D569,Smart!$C$5:$E$105,3,0),"")</f>
        <v/>
      </c>
      <c r="F569" s="30"/>
      <c r="G569" s="35"/>
      <c r="H569" s="34"/>
      <c r="I569" s="57" t="str">
        <f t="shared" si="25"/>
        <v/>
      </c>
      <c r="J569" s="35"/>
      <c r="K569" s="54" t="str">
        <f t="shared" ca="1" si="26"/>
        <v/>
      </c>
    </row>
    <row r="570" spans="3:11" ht="30" customHeight="1" x14ac:dyDescent="0.2">
      <c r="C570" s="48"/>
      <c r="D570" s="48"/>
      <c r="E570" s="51" t="str">
        <f>IFERROR(VLOOKUP(D570,Smart!$C$5:$E$105,3,0),"")</f>
        <v/>
      </c>
      <c r="F570" s="30"/>
      <c r="G570" s="35"/>
      <c r="H570" s="34"/>
      <c r="I570" s="57" t="str">
        <f t="shared" si="25"/>
        <v/>
      </c>
      <c r="J570" s="35"/>
      <c r="K570" s="54" t="str">
        <f t="shared" ca="1" si="26"/>
        <v/>
      </c>
    </row>
    <row r="571" spans="3:11" ht="30" customHeight="1" x14ac:dyDescent="0.2">
      <c r="C571" s="48"/>
      <c r="D571" s="48"/>
      <c r="E571" s="51" t="str">
        <f>IFERROR(VLOOKUP(D571,Smart!$C$5:$E$105,3,0),"")</f>
        <v/>
      </c>
      <c r="F571" s="30"/>
      <c r="G571" s="35"/>
      <c r="H571" s="34"/>
      <c r="I571" s="57" t="str">
        <f t="shared" si="25"/>
        <v/>
      </c>
      <c r="J571" s="35"/>
      <c r="K571" s="54" t="str">
        <f t="shared" ca="1" si="26"/>
        <v/>
      </c>
    </row>
    <row r="572" spans="3:11" ht="30" customHeight="1" x14ac:dyDescent="0.2">
      <c r="C572" s="48"/>
      <c r="D572" s="48"/>
      <c r="E572" s="51" t="str">
        <f>IFERROR(VLOOKUP(D572,Smart!$C$5:$E$105,3,0),"")</f>
        <v/>
      </c>
      <c r="F572" s="30"/>
      <c r="G572" s="35"/>
      <c r="H572" s="34"/>
      <c r="I572" s="57" t="str">
        <f t="shared" si="25"/>
        <v/>
      </c>
      <c r="J572" s="35"/>
      <c r="K572" s="54" t="str">
        <f t="shared" ca="1" si="26"/>
        <v/>
      </c>
    </row>
    <row r="573" spans="3:11" ht="30" customHeight="1" x14ac:dyDescent="0.2">
      <c r="C573" s="48"/>
      <c r="D573" s="48"/>
      <c r="E573" s="51" t="str">
        <f>IFERROR(VLOOKUP(D573,Smart!$C$5:$E$105,3,0),"")</f>
        <v/>
      </c>
      <c r="F573" s="30"/>
      <c r="G573" s="35"/>
      <c r="H573" s="34"/>
      <c r="I573" s="57" t="str">
        <f t="shared" si="25"/>
        <v/>
      </c>
      <c r="J573" s="35"/>
      <c r="K573" s="54" t="str">
        <f t="shared" ca="1" si="26"/>
        <v/>
      </c>
    </row>
    <row r="574" spans="3:11" ht="30" customHeight="1" x14ac:dyDescent="0.2">
      <c r="C574" s="48"/>
      <c r="D574" s="48"/>
      <c r="E574" s="51" t="str">
        <f>IFERROR(VLOOKUP(D574,Smart!$C$5:$E$105,3,0),"")</f>
        <v/>
      </c>
      <c r="F574" s="30"/>
      <c r="G574" s="35"/>
      <c r="H574" s="34"/>
      <c r="I574" s="57" t="str">
        <f t="shared" si="25"/>
        <v/>
      </c>
      <c r="J574" s="35"/>
      <c r="K574" s="54" t="str">
        <f t="shared" ca="1" si="26"/>
        <v/>
      </c>
    </row>
    <row r="575" spans="3:11" ht="30" customHeight="1" x14ac:dyDescent="0.2">
      <c r="C575" s="48"/>
      <c r="D575" s="48"/>
      <c r="E575" s="51" t="str">
        <f>IFERROR(VLOOKUP(D575,Smart!$C$5:$E$105,3,0),"")</f>
        <v/>
      </c>
      <c r="F575" s="30"/>
      <c r="G575" s="35"/>
      <c r="H575" s="34"/>
      <c r="I575" s="57" t="str">
        <f t="shared" si="25"/>
        <v/>
      </c>
      <c r="J575" s="35"/>
      <c r="K575" s="54" t="str">
        <f t="shared" ca="1" si="26"/>
        <v/>
      </c>
    </row>
    <row r="576" spans="3:11" ht="30" customHeight="1" x14ac:dyDescent="0.2">
      <c r="C576" s="48"/>
      <c r="D576" s="48"/>
      <c r="E576" s="51" t="str">
        <f>IFERROR(VLOOKUP(D576,Smart!$C$5:$E$105,3,0),"")</f>
        <v/>
      </c>
      <c r="F576" s="30"/>
      <c r="G576" s="35"/>
      <c r="H576" s="34"/>
      <c r="I576" s="57" t="str">
        <f t="shared" si="25"/>
        <v/>
      </c>
      <c r="J576" s="35"/>
      <c r="K576" s="54" t="str">
        <f t="shared" ca="1" si="26"/>
        <v/>
      </c>
    </row>
    <row r="577" spans="3:11" ht="30" customHeight="1" x14ac:dyDescent="0.2">
      <c r="C577" s="48"/>
      <c r="D577" s="48"/>
      <c r="E577" s="51" t="str">
        <f>IFERROR(VLOOKUP(D577,Smart!$C$5:$E$105,3,0),"")</f>
        <v/>
      </c>
      <c r="F577" s="30"/>
      <c r="G577" s="35"/>
      <c r="H577" s="34"/>
      <c r="I577" s="57" t="str">
        <f t="shared" si="25"/>
        <v/>
      </c>
      <c r="J577" s="35"/>
      <c r="K577" s="54" t="str">
        <f t="shared" ca="1" si="26"/>
        <v/>
      </c>
    </row>
    <row r="578" spans="3:11" ht="30" customHeight="1" x14ac:dyDescent="0.2">
      <c r="C578" s="48"/>
      <c r="D578" s="48"/>
      <c r="E578" s="51" t="str">
        <f>IFERROR(VLOOKUP(D578,Smart!$C$5:$E$105,3,0),"")</f>
        <v/>
      </c>
      <c r="F578" s="30"/>
      <c r="G578" s="35"/>
      <c r="H578" s="34"/>
      <c r="I578" s="57" t="str">
        <f t="shared" si="25"/>
        <v/>
      </c>
      <c r="J578" s="35"/>
      <c r="K578" s="54" t="str">
        <f t="shared" ca="1" si="26"/>
        <v/>
      </c>
    </row>
    <row r="579" spans="3:11" ht="30" customHeight="1" x14ac:dyDescent="0.2">
      <c r="C579" s="48"/>
      <c r="D579" s="48"/>
      <c r="E579" s="51" t="str">
        <f>IFERROR(VLOOKUP(D579,Smart!$C$5:$E$105,3,0),"")</f>
        <v/>
      </c>
      <c r="F579" s="30"/>
      <c r="G579" s="35"/>
      <c r="H579" s="34"/>
      <c r="I579" s="57" t="str">
        <f t="shared" si="25"/>
        <v/>
      </c>
      <c r="J579" s="35"/>
      <c r="K579" s="54" t="str">
        <f t="shared" ca="1" si="26"/>
        <v/>
      </c>
    </row>
    <row r="580" spans="3:11" ht="30" customHeight="1" x14ac:dyDescent="0.2">
      <c r="C580" s="48"/>
      <c r="D580" s="48"/>
      <c r="E580" s="51" t="str">
        <f>IFERROR(VLOOKUP(D580,Smart!$C$5:$E$105,3,0),"")</f>
        <v/>
      </c>
      <c r="F580" s="30"/>
      <c r="G580" s="35"/>
      <c r="H580" s="34"/>
      <c r="I580" s="57" t="str">
        <f t="shared" si="25"/>
        <v/>
      </c>
      <c r="J580" s="35"/>
      <c r="K580" s="54" t="str">
        <f t="shared" ca="1" si="26"/>
        <v/>
      </c>
    </row>
    <row r="581" spans="3:11" ht="30" customHeight="1" x14ac:dyDescent="0.2">
      <c r="C581" s="48"/>
      <c r="D581" s="48"/>
      <c r="E581" s="51" t="str">
        <f>IFERROR(VLOOKUP(D581,Smart!$C$5:$E$105,3,0),"")</f>
        <v/>
      </c>
      <c r="F581" s="30"/>
      <c r="G581" s="35"/>
      <c r="H581" s="34"/>
      <c r="I581" s="57" t="str">
        <f t="shared" si="25"/>
        <v/>
      </c>
      <c r="J581" s="35"/>
      <c r="K581" s="54" t="str">
        <f t="shared" ca="1" si="26"/>
        <v/>
      </c>
    </row>
    <row r="582" spans="3:11" ht="30" customHeight="1" x14ac:dyDescent="0.2">
      <c r="C582" s="48"/>
      <c r="D582" s="48"/>
      <c r="E582" s="51" t="str">
        <f>IFERROR(VLOOKUP(D582,Smart!$C$5:$E$105,3,0),"")</f>
        <v/>
      </c>
      <c r="F582" s="30"/>
      <c r="G582" s="35"/>
      <c r="H582" s="34"/>
      <c r="I582" s="57" t="str">
        <f t="shared" si="25"/>
        <v/>
      </c>
      <c r="J582" s="35"/>
      <c r="K582" s="54" t="str">
        <f t="shared" ca="1" si="26"/>
        <v/>
      </c>
    </row>
    <row r="583" spans="3:11" ht="30" customHeight="1" x14ac:dyDescent="0.2">
      <c r="C583" s="48"/>
      <c r="D583" s="48"/>
      <c r="E583" s="51" t="str">
        <f>IFERROR(VLOOKUP(D583,Smart!$C$5:$E$105,3,0),"")</f>
        <v/>
      </c>
      <c r="F583" s="30"/>
      <c r="G583" s="35"/>
      <c r="H583" s="34"/>
      <c r="I583" s="57" t="str">
        <f t="shared" ref="I583:I646" si="27">IF(OR(G583="",H583=""),"",G583+H583)</f>
        <v/>
      </c>
      <c r="J583" s="35"/>
      <c r="K583" s="54" t="str">
        <f t="shared" ca="1" si="26"/>
        <v/>
      </c>
    </row>
    <row r="584" spans="3:11" ht="30" customHeight="1" x14ac:dyDescent="0.2">
      <c r="C584" s="48"/>
      <c r="D584" s="48"/>
      <c r="E584" s="51" t="str">
        <f>IFERROR(VLOOKUP(D584,Smart!$C$5:$E$105,3,0),"")</f>
        <v/>
      </c>
      <c r="F584" s="30"/>
      <c r="G584" s="35"/>
      <c r="H584" s="34"/>
      <c r="I584" s="57" t="str">
        <f t="shared" si="27"/>
        <v/>
      </c>
      <c r="J584" s="35"/>
      <c r="K584" s="54" t="str">
        <f t="shared" ca="1" si="26"/>
        <v/>
      </c>
    </row>
    <row r="585" spans="3:11" ht="30" customHeight="1" x14ac:dyDescent="0.2">
      <c r="C585" s="48"/>
      <c r="D585" s="48"/>
      <c r="E585" s="51" t="str">
        <f>IFERROR(VLOOKUP(D585,Smart!$C$5:$E$105,3,0),"")</f>
        <v/>
      </c>
      <c r="F585" s="30"/>
      <c r="G585" s="35"/>
      <c r="H585" s="34"/>
      <c r="I585" s="57" t="str">
        <f t="shared" si="27"/>
        <v/>
      </c>
      <c r="J585" s="35"/>
      <c r="K585" s="54" t="str">
        <f t="shared" ca="1" si="26"/>
        <v/>
      </c>
    </row>
    <row r="586" spans="3:11" ht="30" customHeight="1" x14ac:dyDescent="0.2">
      <c r="C586" s="48"/>
      <c r="D586" s="48"/>
      <c r="E586" s="51" t="str">
        <f>IFERROR(VLOOKUP(D586,Smart!$C$5:$E$105,3,0),"")</f>
        <v/>
      </c>
      <c r="F586" s="30"/>
      <c r="G586" s="35"/>
      <c r="H586" s="34"/>
      <c r="I586" s="57" t="str">
        <f t="shared" si="27"/>
        <v/>
      </c>
      <c r="J586" s="35"/>
      <c r="K586" s="54" t="str">
        <f t="shared" ca="1" si="26"/>
        <v/>
      </c>
    </row>
    <row r="587" spans="3:11" ht="30" customHeight="1" x14ac:dyDescent="0.2">
      <c r="C587" s="48"/>
      <c r="D587" s="48"/>
      <c r="E587" s="51" t="str">
        <f>IFERROR(VLOOKUP(D587,Smart!$C$5:$E$105,3,0),"")</f>
        <v/>
      </c>
      <c r="F587" s="30"/>
      <c r="G587" s="35"/>
      <c r="H587" s="34"/>
      <c r="I587" s="57" t="str">
        <f t="shared" si="27"/>
        <v/>
      </c>
      <c r="J587" s="35"/>
      <c r="K587" s="54" t="str">
        <f t="shared" ca="1" si="26"/>
        <v/>
      </c>
    </row>
    <row r="588" spans="3:11" ht="30" customHeight="1" x14ac:dyDescent="0.2">
      <c r="C588" s="48"/>
      <c r="D588" s="48"/>
      <c r="E588" s="51" t="str">
        <f>IFERROR(VLOOKUP(D588,Smart!$C$5:$E$105,3,0),"")</f>
        <v/>
      </c>
      <c r="F588" s="30"/>
      <c r="G588" s="35"/>
      <c r="H588" s="34"/>
      <c r="I588" s="57" t="str">
        <f t="shared" si="27"/>
        <v/>
      </c>
      <c r="J588" s="35"/>
      <c r="K588" s="54" t="str">
        <f t="shared" ca="1" si="26"/>
        <v/>
      </c>
    </row>
    <row r="589" spans="3:11" ht="30" customHeight="1" x14ac:dyDescent="0.2">
      <c r="C589" s="48"/>
      <c r="D589" s="48"/>
      <c r="E589" s="51" t="str">
        <f>IFERROR(VLOOKUP(D589,Smart!$C$5:$E$105,3,0),"")</f>
        <v/>
      </c>
      <c r="F589" s="30"/>
      <c r="G589" s="35"/>
      <c r="H589" s="34"/>
      <c r="I589" s="57" t="str">
        <f t="shared" si="27"/>
        <v/>
      </c>
      <c r="J589" s="35"/>
      <c r="K589" s="54" t="str">
        <f t="shared" ca="1" si="26"/>
        <v/>
      </c>
    </row>
    <row r="590" spans="3:11" ht="30" customHeight="1" x14ac:dyDescent="0.2">
      <c r="C590" s="48"/>
      <c r="D590" s="48"/>
      <c r="E590" s="51" t="str">
        <f>IFERROR(VLOOKUP(D590,Smart!$C$5:$E$105,3,0),"")</f>
        <v/>
      </c>
      <c r="F590" s="30"/>
      <c r="G590" s="35"/>
      <c r="H590" s="34"/>
      <c r="I590" s="57" t="str">
        <f t="shared" si="27"/>
        <v/>
      </c>
      <c r="J590" s="35"/>
      <c r="K590" s="54" t="str">
        <f t="shared" ca="1" si="26"/>
        <v/>
      </c>
    </row>
    <row r="591" spans="3:11" ht="30" customHeight="1" x14ac:dyDescent="0.2">
      <c r="C591" s="48"/>
      <c r="D591" s="48"/>
      <c r="E591" s="51" t="str">
        <f>IFERROR(VLOOKUP(D591,Smart!$C$5:$E$105,3,0),"")</f>
        <v/>
      </c>
      <c r="F591" s="30"/>
      <c r="G591" s="35"/>
      <c r="H591" s="34"/>
      <c r="I591" s="57" t="str">
        <f t="shared" si="27"/>
        <v/>
      </c>
      <c r="J591" s="35"/>
      <c r="K591" s="54" t="str">
        <f t="shared" ca="1" si="26"/>
        <v/>
      </c>
    </row>
    <row r="592" spans="3:11" ht="30" customHeight="1" x14ac:dyDescent="0.2">
      <c r="C592" s="48"/>
      <c r="D592" s="48"/>
      <c r="E592" s="51" t="str">
        <f>IFERROR(VLOOKUP(D592,Smart!$C$5:$E$105,3,0),"")</f>
        <v/>
      </c>
      <c r="F592" s="30"/>
      <c r="G592" s="35"/>
      <c r="H592" s="34"/>
      <c r="I592" s="57" t="str">
        <f t="shared" si="27"/>
        <v/>
      </c>
      <c r="J592" s="35"/>
      <c r="K592" s="54" t="str">
        <f t="shared" ca="1" si="26"/>
        <v/>
      </c>
    </row>
    <row r="593" spans="3:11" ht="30" customHeight="1" x14ac:dyDescent="0.2">
      <c r="C593" s="48"/>
      <c r="D593" s="48"/>
      <c r="E593" s="51" t="str">
        <f>IFERROR(VLOOKUP(D593,Smart!$C$5:$E$105,3,0),"")</f>
        <v/>
      </c>
      <c r="F593" s="30"/>
      <c r="G593" s="35"/>
      <c r="H593" s="34"/>
      <c r="I593" s="57" t="str">
        <f t="shared" si="27"/>
        <v/>
      </c>
      <c r="J593" s="35"/>
      <c r="K593" s="54" t="str">
        <f t="shared" ref="K593:K656" ca="1" si="28">IF(OR(D593="",G593="",I593=""),"",IF(AND(J593&lt;&gt;"",J593&lt;=I593),"Concluído en el Plazo",IF(AND(J593&lt;&gt;"",J593&gt;I593),"Concluído con Retraso",IF(AND(J593="",I593&gt;=TODAY(),G593&lt;=TODAY()),"En Progreso",IF(AND(J593="",I593&lt;TODAY()),"Retrasado","No iniciado")))))</f>
        <v/>
      </c>
    </row>
    <row r="594" spans="3:11" ht="30" customHeight="1" x14ac:dyDescent="0.2">
      <c r="C594" s="48"/>
      <c r="D594" s="48"/>
      <c r="E594" s="51" t="str">
        <f>IFERROR(VLOOKUP(D594,Smart!$C$5:$E$105,3,0),"")</f>
        <v/>
      </c>
      <c r="F594" s="30"/>
      <c r="G594" s="35"/>
      <c r="H594" s="34"/>
      <c r="I594" s="57" t="str">
        <f t="shared" si="27"/>
        <v/>
      </c>
      <c r="J594" s="35"/>
      <c r="K594" s="54" t="str">
        <f t="shared" ca="1" si="28"/>
        <v/>
      </c>
    </row>
    <row r="595" spans="3:11" ht="30" customHeight="1" x14ac:dyDescent="0.2">
      <c r="C595" s="48"/>
      <c r="D595" s="48"/>
      <c r="E595" s="51" t="str">
        <f>IFERROR(VLOOKUP(D595,Smart!$C$5:$E$105,3,0),"")</f>
        <v/>
      </c>
      <c r="F595" s="30"/>
      <c r="G595" s="35"/>
      <c r="H595" s="34"/>
      <c r="I595" s="57" t="str">
        <f t="shared" si="27"/>
        <v/>
      </c>
      <c r="J595" s="35"/>
      <c r="K595" s="54" t="str">
        <f t="shared" ca="1" si="28"/>
        <v/>
      </c>
    </row>
    <row r="596" spans="3:11" ht="30" customHeight="1" x14ac:dyDescent="0.2">
      <c r="C596" s="48"/>
      <c r="D596" s="48"/>
      <c r="E596" s="51" t="str">
        <f>IFERROR(VLOOKUP(D596,Smart!$C$5:$E$105,3,0),"")</f>
        <v/>
      </c>
      <c r="F596" s="30"/>
      <c r="G596" s="35"/>
      <c r="H596" s="34"/>
      <c r="I596" s="57" t="str">
        <f t="shared" si="27"/>
        <v/>
      </c>
      <c r="J596" s="35"/>
      <c r="K596" s="54" t="str">
        <f t="shared" ca="1" si="28"/>
        <v/>
      </c>
    </row>
    <row r="597" spans="3:11" ht="30" customHeight="1" x14ac:dyDescent="0.2">
      <c r="C597" s="48"/>
      <c r="D597" s="48"/>
      <c r="E597" s="51" t="str">
        <f>IFERROR(VLOOKUP(D597,Smart!$C$5:$E$105,3,0),"")</f>
        <v/>
      </c>
      <c r="F597" s="30"/>
      <c r="G597" s="35"/>
      <c r="H597" s="34"/>
      <c r="I597" s="57" t="str">
        <f t="shared" si="27"/>
        <v/>
      </c>
      <c r="J597" s="35"/>
      <c r="K597" s="54" t="str">
        <f t="shared" ca="1" si="28"/>
        <v/>
      </c>
    </row>
    <row r="598" spans="3:11" ht="30" customHeight="1" x14ac:dyDescent="0.2">
      <c r="C598" s="48"/>
      <c r="D598" s="48"/>
      <c r="E598" s="51" t="str">
        <f>IFERROR(VLOOKUP(D598,Smart!$C$5:$E$105,3,0),"")</f>
        <v/>
      </c>
      <c r="F598" s="30"/>
      <c r="G598" s="35"/>
      <c r="H598" s="34"/>
      <c r="I598" s="57" t="str">
        <f t="shared" si="27"/>
        <v/>
      </c>
      <c r="J598" s="35"/>
      <c r="K598" s="54" t="str">
        <f t="shared" ca="1" si="28"/>
        <v/>
      </c>
    </row>
    <row r="599" spans="3:11" ht="30" customHeight="1" x14ac:dyDescent="0.2">
      <c r="C599" s="48"/>
      <c r="D599" s="48"/>
      <c r="E599" s="51" t="str">
        <f>IFERROR(VLOOKUP(D599,Smart!$C$5:$E$105,3,0),"")</f>
        <v/>
      </c>
      <c r="F599" s="30"/>
      <c r="G599" s="35"/>
      <c r="H599" s="34"/>
      <c r="I599" s="57" t="str">
        <f t="shared" si="27"/>
        <v/>
      </c>
      <c r="J599" s="35"/>
      <c r="K599" s="54" t="str">
        <f t="shared" ca="1" si="28"/>
        <v/>
      </c>
    </row>
    <row r="600" spans="3:11" ht="30" customHeight="1" x14ac:dyDescent="0.2">
      <c r="C600" s="48"/>
      <c r="D600" s="48"/>
      <c r="E600" s="51" t="str">
        <f>IFERROR(VLOOKUP(D600,Smart!$C$5:$E$105,3,0),"")</f>
        <v/>
      </c>
      <c r="F600" s="30"/>
      <c r="G600" s="35"/>
      <c r="H600" s="34"/>
      <c r="I600" s="57" t="str">
        <f t="shared" si="27"/>
        <v/>
      </c>
      <c r="J600" s="35"/>
      <c r="K600" s="54" t="str">
        <f t="shared" ca="1" si="28"/>
        <v/>
      </c>
    </row>
    <row r="601" spans="3:11" ht="30" customHeight="1" x14ac:dyDescent="0.2">
      <c r="C601" s="48"/>
      <c r="D601" s="48"/>
      <c r="E601" s="51" t="str">
        <f>IFERROR(VLOOKUP(D601,Smart!$C$5:$E$105,3,0),"")</f>
        <v/>
      </c>
      <c r="F601" s="30"/>
      <c r="G601" s="35"/>
      <c r="H601" s="34"/>
      <c r="I601" s="57" t="str">
        <f t="shared" si="27"/>
        <v/>
      </c>
      <c r="J601" s="35"/>
      <c r="K601" s="54" t="str">
        <f t="shared" ca="1" si="28"/>
        <v/>
      </c>
    </row>
    <row r="602" spans="3:11" ht="30" customHeight="1" x14ac:dyDescent="0.2">
      <c r="C602" s="48"/>
      <c r="D602" s="48"/>
      <c r="E602" s="51" t="str">
        <f>IFERROR(VLOOKUP(D602,Smart!$C$5:$E$105,3,0),"")</f>
        <v/>
      </c>
      <c r="F602" s="30"/>
      <c r="G602" s="35"/>
      <c r="H602" s="34"/>
      <c r="I602" s="57" t="str">
        <f t="shared" si="27"/>
        <v/>
      </c>
      <c r="J602" s="35"/>
      <c r="K602" s="54" t="str">
        <f t="shared" ca="1" si="28"/>
        <v/>
      </c>
    </row>
    <row r="603" spans="3:11" ht="30" customHeight="1" x14ac:dyDescent="0.2">
      <c r="C603" s="48"/>
      <c r="D603" s="48"/>
      <c r="E603" s="51" t="str">
        <f>IFERROR(VLOOKUP(D603,Smart!$C$5:$E$105,3,0),"")</f>
        <v/>
      </c>
      <c r="F603" s="30"/>
      <c r="G603" s="35"/>
      <c r="H603" s="34"/>
      <c r="I603" s="57" t="str">
        <f t="shared" si="27"/>
        <v/>
      </c>
      <c r="J603" s="35"/>
      <c r="K603" s="54" t="str">
        <f t="shared" ca="1" si="28"/>
        <v/>
      </c>
    </row>
    <row r="604" spans="3:11" ht="30" customHeight="1" x14ac:dyDescent="0.2">
      <c r="C604" s="48"/>
      <c r="D604" s="48"/>
      <c r="E604" s="51" t="str">
        <f>IFERROR(VLOOKUP(D604,Smart!$C$5:$E$105,3,0),"")</f>
        <v/>
      </c>
      <c r="F604" s="30"/>
      <c r="G604" s="35"/>
      <c r="H604" s="34"/>
      <c r="I604" s="57" t="str">
        <f t="shared" si="27"/>
        <v/>
      </c>
      <c r="J604" s="35"/>
      <c r="K604" s="54" t="str">
        <f t="shared" ca="1" si="28"/>
        <v/>
      </c>
    </row>
    <row r="605" spans="3:11" ht="30" customHeight="1" x14ac:dyDescent="0.2">
      <c r="C605" s="48"/>
      <c r="D605" s="48"/>
      <c r="E605" s="51" t="str">
        <f>IFERROR(VLOOKUP(D605,Smart!$C$5:$E$105,3,0),"")</f>
        <v/>
      </c>
      <c r="F605" s="30"/>
      <c r="G605" s="35"/>
      <c r="H605" s="34"/>
      <c r="I605" s="57" t="str">
        <f t="shared" si="27"/>
        <v/>
      </c>
      <c r="J605" s="35"/>
      <c r="K605" s="54" t="str">
        <f t="shared" ca="1" si="28"/>
        <v/>
      </c>
    </row>
    <row r="606" spans="3:11" ht="30" customHeight="1" x14ac:dyDescent="0.2">
      <c r="C606" s="48"/>
      <c r="D606" s="48"/>
      <c r="E606" s="51" t="str">
        <f>IFERROR(VLOOKUP(D606,Smart!$C$5:$E$105,3,0),"")</f>
        <v/>
      </c>
      <c r="F606" s="30"/>
      <c r="G606" s="35"/>
      <c r="H606" s="34"/>
      <c r="I606" s="57" t="str">
        <f t="shared" si="27"/>
        <v/>
      </c>
      <c r="J606" s="35"/>
      <c r="K606" s="54" t="str">
        <f t="shared" ca="1" si="28"/>
        <v/>
      </c>
    </row>
    <row r="607" spans="3:11" ht="30" customHeight="1" x14ac:dyDescent="0.2">
      <c r="C607" s="48"/>
      <c r="D607" s="48"/>
      <c r="E607" s="51" t="str">
        <f>IFERROR(VLOOKUP(D607,Smart!$C$5:$E$105,3,0),"")</f>
        <v/>
      </c>
      <c r="F607" s="30"/>
      <c r="G607" s="35"/>
      <c r="H607" s="34"/>
      <c r="I607" s="57" t="str">
        <f t="shared" si="27"/>
        <v/>
      </c>
      <c r="J607" s="35"/>
      <c r="K607" s="54" t="str">
        <f t="shared" ca="1" si="28"/>
        <v/>
      </c>
    </row>
    <row r="608" spans="3:11" ht="30" customHeight="1" x14ac:dyDescent="0.2">
      <c r="C608" s="48"/>
      <c r="D608" s="48"/>
      <c r="E608" s="51" t="str">
        <f>IFERROR(VLOOKUP(D608,Smart!$C$5:$E$105,3,0),"")</f>
        <v/>
      </c>
      <c r="F608" s="30"/>
      <c r="G608" s="35"/>
      <c r="H608" s="34"/>
      <c r="I608" s="57" t="str">
        <f t="shared" si="27"/>
        <v/>
      </c>
      <c r="J608" s="35"/>
      <c r="K608" s="54" t="str">
        <f t="shared" ca="1" si="28"/>
        <v/>
      </c>
    </row>
    <row r="609" spans="3:11" ht="30" customHeight="1" x14ac:dyDescent="0.2">
      <c r="C609" s="48"/>
      <c r="D609" s="48"/>
      <c r="E609" s="51" t="str">
        <f>IFERROR(VLOOKUP(D609,Smart!$C$5:$E$105,3,0),"")</f>
        <v/>
      </c>
      <c r="F609" s="30"/>
      <c r="G609" s="35"/>
      <c r="H609" s="34"/>
      <c r="I609" s="57" t="str">
        <f t="shared" si="27"/>
        <v/>
      </c>
      <c r="J609" s="35"/>
      <c r="K609" s="54" t="str">
        <f t="shared" ca="1" si="28"/>
        <v/>
      </c>
    </row>
    <row r="610" spans="3:11" ht="30" customHeight="1" x14ac:dyDescent="0.2">
      <c r="C610" s="48"/>
      <c r="D610" s="48"/>
      <c r="E610" s="51" t="str">
        <f>IFERROR(VLOOKUP(D610,Smart!$C$5:$E$105,3,0),"")</f>
        <v/>
      </c>
      <c r="F610" s="30"/>
      <c r="G610" s="35"/>
      <c r="H610" s="34"/>
      <c r="I610" s="57" t="str">
        <f t="shared" si="27"/>
        <v/>
      </c>
      <c r="J610" s="35"/>
      <c r="K610" s="54" t="str">
        <f t="shared" ca="1" si="28"/>
        <v/>
      </c>
    </row>
    <row r="611" spans="3:11" ht="30" customHeight="1" x14ac:dyDescent="0.2">
      <c r="C611" s="48"/>
      <c r="D611" s="48"/>
      <c r="E611" s="51" t="str">
        <f>IFERROR(VLOOKUP(D611,Smart!$C$5:$E$105,3,0),"")</f>
        <v/>
      </c>
      <c r="F611" s="30"/>
      <c r="G611" s="35"/>
      <c r="H611" s="34"/>
      <c r="I611" s="57" t="str">
        <f t="shared" si="27"/>
        <v/>
      </c>
      <c r="J611" s="35"/>
      <c r="K611" s="54" t="str">
        <f t="shared" ca="1" si="28"/>
        <v/>
      </c>
    </row>
    <row r="612" spans="3:11" ht="30" customHeight="1" x14ac:dyDescent="0.2">
      <c r="C612" s="48"/>
      <c r="D612" s="48"/>
      <c r="E612" s="51" t="str">
        <f>IFERROR(VLOOKUP(D612,Smart!$C$5:$E$105,3,0),"")</f>
        <v/>
      </c>
      <c r="F612" s="30"/>
      <c r="G612" s="35"/>
      <c r="H612" s="34"/>
      <c r="I612" s="57" t="str">
        <f t="shared" si="27"/>
        <v/>
      </c>
      <c r="J612" s="35"/>
      <c r="K612" s="54" t="str">
        <f t="shared" ca="1" si="28"/>
        <v/>
      </c>
    </row>
    <row r="613" spans="3:11" ht="30" customHeight="1" x14ac:dyDescent="0.2">
      <c r="C613" s="48"/>
      <c r="D613" s="48"/>
      <c r="E613" s="51" t="str">
        <f>IFERROR(VLOOKUP(D613,Smart!$C$5:$E$105,3,0),"")</f>
        <v/>
      </c>
      <c r="F613" s="30"/>
      <c r="G613" s="35"/>
      <c r="H613" s="34"/>
      <c r="I613" s="57" t="str">
        <f t="shared" si="27"/>
        <v/>
      </c>
      <c r="J613" s="35"/>
      <c r="K613" s="54" t="str">
        <f t="shared" ca="1" si="28"/>
        <v/>
      </c>
    </row>
    <row r="614" spans="3:11" ht="30" customHeight="1" x14ac:dyDescent="0.2">
      <c r="C614" s="48"/>
      <c r="D614" s="48"/>
      <c r="E614" s="51" t="str">
        <f>IFERROR(VLOOKUP(D614,Smart!$C$5:$E$105,3,0),"")</f>
        <v/>
      </c>
      <c r="F614" s="30"/>
      <c r="G614" s="35"/>
      <c r="H614" s="34"/>
      <c r="I614" s="57" t="str">
        <f t="shared" si="27"/>
        <v/>
      </c>
      <c r="J614" s="35"/>
      <c r="K614" s="54" t="str">
        <f t="shared" ca="1" si="28"/>
        <v/>
      </c>
    </row>
    <row r="615" spans="3:11" ht="30" customHeight="1" x14ac:dyDescent="0.2">
      <c r="C615" s="48"/>
      <c r="D615" s="48"/>
      <c r="E615" s="51" t="str">
        <f>IFERROR(VLOOKUP(D615,Smart!$C$5:$E$105,3,0),"")</f>
        <v/>
      </c>
      <c r="F615" s="30"/>
      <c r="G615" s="35"/>
      <c r="H615" s="34"/>
      <c r="I615" s="57" t="str">
        <f t="shared" si="27"/>
        <v/>
      </c>
      <c r="J615" s="35"/>
      <c r="K615" s="54" t="str">
        <f t="shared" ca="1" si="28"/>
        <v/>
      </c>
    </row>
    <row r="616" spans="3:11" ht="30" customHeight="1" x14ac:dyDescent="0.2">
      <c r="C616" s="48"/>
      <c r="D616" s="48"/>
      <c r="E616" s="51" t="str">
        <f>IFERROR(VLOOKUP(D616,Smart!$C$5:$E$105,3,0),"")</f>
        <v/>
      </c>
      <c r="F616" s="30"/>
      <c r="G616" s="35"/>
      <c r="H616" s="34"/>
      <c r="I616" s="57" t="str">
        <f t="shared" si="27"/>
        <v/>
      </c>
      <c r="J616" s="35"/>
      <c r="K616" s="54" t="str">
        <f t="shared" ca="1" si="28"/>
        <v/>
      </c>
    </row>
    <row r="617" spans="3:11" ht="30" customHeight="1" x14ac:dyDescent="0.2">
      <c r="C617" s="48"/>
      <c r="D617" s="48"/>
      <c r="E617" s="51" t="str">
        <f>IFERROR(VLOOKUP(D617,Smart!$C$5:$E$105,3,0),"")</f>
        <v/>
      </c>
      <c r="F617" s="30"/>
      <c r="G617" s="35"/>
      <c r="H617" s="34"/>
      <c r="I617" s="57" t="str">
        <f t="shared" si="27"/>
        <v/>
      </c>
      <c r="J617" s="35"/>
      <c r="K617" s="54" t="str">
        <f t="shared" ca="1" si="28"/>
        <v/>
      </c>
    </row>
    <row r="618" spans="3:11" ht="30" customHeight="1" x14ac:dyDescent="0.2">
      <c r="C618" s="48"/>
      <c r="D618" s="48"/>
      <c r="E618" s="51" t="str">
        <f>IFERROR(VLOOKUP(D618,Smart!$C$5:$E$105,3,0),"")</f>
        <v/>
      </c>
      <c r="F618" s="30"/>
      <c r="G618" s="35"/>
      <c r="H618" s="34"/>
      <c r="I618" s="57" t="str">
        <f t="shared" si="27"/>
        <v/>
      </c>
      <c r="J618" s="35"/>
      <c r="K618" s="54" t="str">
        <f t="shared" ca="1" si="28"/>
        <v/>
      </c>
    </row>
    <row r="619" spans="3:11" ht="30" customHeight="1" x14ac:dyDescent="0.2">
      <c r="C619" s="48"/>
      <c r="D619" s="48"/>
      <c r="E619" s="51" t="str">
        <f>IFERROR(VLOOKUP(D619,Smart!$C$5:$E$105,3,0),"")</f>
        <v/>
      </c>
      <c r="F619" s="30"/>
      <c r="G619" s="35"/>
      <c r="H619" s="34"/>
      <c r="I619" s="57" t="str">
        <f t="shared" si="27"/>
        <v/>
      </c>
      <c r="J619" s="35"/>
      <c r="K619" s="54" t="str">
        <f t="shared" ca="1" si="28"/>
        <v/>
      </c>
    </row>
    <row r="620" spans="3:11" ht="30" customHeight="1" x14ac:dyDescent="0.2">
      <c r="C620" s="48"/>
      <c r="D620" s="48"/>
      <c r="E620" s="51" t="str">
        <f>IFERROR(VLOOKUP(D620,Smart!$C$5:$E$105,3,0),"")</f>
        <v/>
      </c>
      <c r="F620" s="30"/>
      <c r="G620" s="35"/>
      <c r="H620" s="34"/>
      <c r="I620" s="57" t="str">
        <f t="shared" si="27"/>
        <v/>
      </c>
      <c r="J620" s="35"/>
      <c r="K620" s="54" t="str">
        <f t="shared" ca="1" si="28"/>
        <v/>
      </c>
    </row>
    <row r="621" spans="3:11" ht="30" customHeight="1" x14ac:dyDescent="0.2">
      <c r="C621" s="48"/>
      <c r="D621" s="48"/>
      <c r="E621" s="51" t="str">
        <f>IFERROR(VLOOKUP(D621,Smart!$C$5:$E$105,3,0),"")</f>
        <v/>
      </c>
      <c r="F621" s="30"/>
      <c r="G621" s="35"/>
      <c r="H621" s="34"/>
      <c r="I621" s="57" t="str">
        <f t="shared" si="27"/>
        <v/>
      </c>
      <c r="J621" s="35"/>
      <c r="K621" s="54" t="str">
        <f t="shared" ca="1" si="28"/>
        <v/>
      </c>
    </row>
    <row r="622" spans="3:11" ht="30" customHeight="1" x14ac:dyDescent="0.2">
      <c r="C622" s="48"/>
      <c r="D622" s="48"/>
      <c r="E622" s="51" t="str">
        <f>IFERROR(VLOOKUP(D622,Smart!$C$5:$E$105,3,0),"")</f>
        <v/>
      </c>
      <c r="F622" s="30"/>
      <c r="G622" s="35"/>
      <c r="H622" s="34"/>
      <c r="I622" s="57" t="str">
        <f t="shared" si="27"/>
        <v/>
      </c>
      <c r="J622" s="35"/>
      <c r="K622" s="54" t="str">
        <f t="shared" ca="1" si="28"/>
        <v/>
      </c>
    </row>
    <row r="623" spans="3:11" ht="30" customHeight="1" x14ac:dyDescent="0.2">
      <c r="C623" s="48"/>
      <c r="D623" s="48"/>
      <c r="E623" s="51" t="str">
        <f>IFERROR(VLOOKUP(D623,Smart!$C$5:$E$105,3,0),"")</f>
        <v/>
      </c>
      <c r="F623" s="30"/>
      <c r="G623" s="35"/>
      <c r="H623" s="34"/>
      <c r="I623" s="57" t="str">
        <f t="shared" si="27"/>
        <v/>
      </c>
      <c r="J623" s="35"/>
      <c r="K623" s="54" t="str">
        <f t="shared" ca="1" si="28"/>
        <v/>
      </c>
    </row>
    <row r="624" spans="3:11" ht="30" customHeight="1" x14ac:dyDescent="0.2">
      <c r="C624" s="48"/>
      <c r="D624" s="48"/>
      <c r="E624" s="51" t="str">
        <f>IFERROR(VLOOKUP(D624,Smart!$C$5:$E$105,3,0),"")</f>
        <v/>
      </c>
      <c r="F624" s="30"/>
      <c r="G624" s="35"/>
      <c r="H624" s="34"/>
      <c r="I624" s="57" t="str">
        <f t="shared" si="27"/>
        <v/>
      </c>
      <c r="J624" s="35"/>
      <c r="K624" s="54" t="str">
        <f t="shared" ca="1" si="28"/>
        <v/>
      </c>
    </row>
    <row r="625" spans="3:11" ht="30" customHeight="1" x14ac:dyDescent="0.2">
      <c r="C625" s="48"/>
      <c r="D625" s="48"/>
      <c r="E625" s="51" t="str">
        <f>IFERROR(VLOOKUP(D625,Smart!$C$5:$E$105,3,0),"")</f>
        <v/>
      </c>
      <c r="F625" s="30"/>
      <c r="G625" s="35"/>
      <c r="H625" s="34"/>
      <c r="I625" s="57" t="str">
        <f t="shared" si="27"/>
        <v/>
      </c>
      <c r="J625" s="35"/>
      <c r="K625" s="54" t="str">
        <f t="shared" ca="1" si="28"/>
        <v/>
      </c>
    </row>
    <row r="626" spans="3:11" ht="30" customHeight="1" x14ac:dyDescent="0.2">
      <c r="C626" s="48"/>
      <c r="D626" s="48"/>
      <c r="E626" s="51" t="str">
        <f>IFERROR(VLOOKUP(D626,Smart!$C$5:$E$105,3,0),"")</f>
        <v/>
      </c>
      <c r="F626" s="30"/>
      <c r="G626" s="35"/>
      <c r="H626" s="34"/>
      <c r="I626" s="57" t="str">
        <f t="shared" si="27"/>
        <v/>
      </c>
      <c r="J626" s="35"/>
      <c r="K626" s="54" t="str">
        <f t="shared" ca="1" si="28"/>
        <v/>
      </c>
    </row>
    <row r="627" spans="3:11" ht="30" customHeight="1" x14ac:dyDescent="0.2">
      <c r="C627" s="48"/>
      <c r="D627" s="48"/>
      <c r="E627" s="51" t="str">
        <f>IFERROR(VLOOKUP(D627,Smart!$C$5:$E$105,3,0),"")</f>
        <v/>
      </c>
      <c r="F627" s="30"/>
      <c r="G627" s="35"/>
      <c r="H627" s="34"/>
      <c r="I627" s="57" t="str">
        <f t="shared" si="27"/>
        <v/>
      </c>
      <c r="J627" s="35"/>
      <c r="K627" s="54" t="str">
        <f t="shared" ca="1" si="28"/>
        <v/>
      </c>
    </row>
    <row r="628" spans="3:11" ht="30" customHeight="1" x14ac:dyDescent="0.2">
      <c r="C628" s="48"/>
      <c r="D628" s="48"/>
      <c r="E628" s="51" t="str">
        <f>IFERROR(VLOOKUP(D628,Smart!$C$5:$E$105,3,0),"")</f>
        <v/>
      </c>
      <c r="F628" s="30"/>
      <c r="G628" s="35"/>
      <c r="H628" s="34"/>
      <c r="I628" s="57" t="str">
        <f t="shared" si="27"/>
        <v/>
      </c>
      <c r="J628" s="35"/>
      <c r="K628" s="54" t="str">
        <f t="shared" ca="1" si="28"/>
        <v/>
      </c>
    </row>
    <row r="629" spans="3:11" ht="30" customHeight="1" x14ac:dyDescent="0.2">
      <c r="C629" s="48"/>
      <c r="D629" s="48"/>
      <c r="E629" s="51" t="str">
        <f>IFERROR(VLOOKUP(D629,Smart!$C$5:$E$105,3,0),"")</f>
        <v/>
      </c>
      <c r="F629" s="30"/>
      <c r="G629" s="35"/>
      <c r="H629" s="34"/>
      <c r="I629" s="57" t="str">
        <f t="shared" si="27"/>
        <v/>
      </c>
      <c r="J629" s="35"/>
      <c r="K629" s="54" t="str">
        <f t="shared" ca="1" si="28"/>
        <v/>
      </c>
    </row>
    <row r="630" spans="3:11" ht="30" customHeight="1" x14ac:dyDescent="0.2">
      <c r="C630" s="48"/>
      <c r="D630" s="48"/>
      <c r="E630" s="51" t="str">
        <f>IFERROR(VLOOKUP(D630,Smart!$C$5:$E$105,3,0),"")</f>
        <v/>
      </c>
      <c r="F630" s="30"/>
      <c r="G630" s="35"/>
      <c r="H630" s="34"/>
      <c r="I630" s="57" t="str">
        <f t="shared" si="27"/>
        <v/>
      </c>
      <c r="J630" s="35"/>
      <c r="K630" s="54" t="str">
        <f t="shared" ca="1" si="28"/>
        <v/>
      </c>
    </row>
    <row r="631" spans="3:11" ht="30" customHeight="1" x14ac:dyDescent="0.2">
      <c r="C631" s="48"/>
      <c r="D631" s="48"/>
      <c r="E631" s="51" t="str">
        <f>IFERROR(VLOOKUP(D631,Smart!$C$5:$E$105,3,0),"")</f>
        <v/>
      </c>
      <c r="F631" s="30"/>
      <c r="G631" s="35"/>
      <c r="H631" s="34"/>
      <c r="I631" s="57" t="str">
        <f t="shared" si="27"/>
        <v/>
      </c>
      <c r="J631" s="35"/>
      <c r="K631" s="54" t="str">
        <f t="shared" ca="1" si="28"/>
        <v/>
      </c>
    </row>
    <row r="632" spans="3:11" ht="30" customHeight="1" x14ac:dyDescent="0.2">
      <c r="C632" s="48"/>
      <c r="D632" s="48"/>
      <c r="E632" s="51" t="str">
        <f>IFERROR(VLOOKUP(D632,Smart!$C$5:$E$105,3,0),"")</f>
        <v/>
      </c>
      <c r="F632" s="30"/>
      <c r="G632" s="35"/>
      <c r="H632" s="34"/>
      <c r="I632" s="57" t="str">
        <f t="shared" si="27"/>
        <v/>
      </c>
      <c r="J632" s="35"/>
      <c r="K632" s="54" t="str">
        <f t="shared" ca="1" si="28"/>
        <v/>
      </c>
    </row>
    <row r="633" spans="3:11" ht="30" customHeight="1" x14ac:dyDescent="0.2">
      <c r="C633" s="48"/>
      <c r="D633" s="48"/>
      <c r="E633" s="51" t="str">
        <f>IFERROR(VLOOKUP(D633,Smart!$C$5:$E$105,3,0),"")</f>
        <v/>
      </c>
      <c r="F633" s="30"/>
      <c r="G633" s="35"/>
      <c r="H633" s="34"/>
      <c r="I633" s="57" t="str">
        <f t="shared" si="27"/>
        <v/>
      </c>
      <c r="J633" s="35"/>
      <c r="K633" s="54" t="str">
        <f t="shared" ca="1" si="28"/>
        <v/>
      </c>
    </row>
    <row r="634" spans="3:11" ht="30" customHeight="1" x14ac:dyDescent="0.2">
      <c r="C634" s="48"/>
      <c r="D634" s="48"/>
      <c r="E634" s="51" t="str">
        <f>IFERROR(VLOOKUP(D634,Smart!$C$5:$E$105,3,0),"")</f>
        <v/>
      </c>
      <c r="F634" s="30"/>
      <c r="G634" s="35"/>
      <c r="H634" s="34"/>
      <c r="I634" s="57" t="str">
        <f t="shared" si="27"/>
        <v/>
      </c>
      <c r="J634" s="35"/>
      <c r="K634" s="54" t="str">
        <f t="shared" ca="1" si="28"/>
        <v/>
      </c>
    </row>
    <row r="635" spans="3:11" ht="30" customHeight="1" x14ac:dyDescent="0.2">
      <c r="C635" s="48"/>
      <c r="D635" s="48"/>
      <c r="E635" s="51" t="str">
        <f>IFERROR(VLOOKUP(D635,Smart!$C$5:$E$105,3,0),"")</f>
        <v/>
      </c>
      <c r="F635" s="30"/>
      <c r="G635" s="35"/>
      <c r="H635" s="34"/>
      <c r="I635" s="57" t="str">
        <f t="shared" si="27"/>
        <v/>
      </c>
      <c r="J635" s="35"/>
      <c r="K635" s="54" t="str">
        <f t="shared" ca="1" si="28"/>
        <v/>
      </c>
    </row>
    <row r="636" spans="3:11" ht="30" customHeight="1" x14ac:dyDescent="0.2">
      <c r="C636" s="48"/>
      <c r="D636" s="48"/>
      <c r="E636" s="51" t="str">
        <f>IFERROR(VLOOKUP(D636,Smart!$C$5:$E$105,3,0),"")</f>
        <v/>
      </c>
      <c r="F636" s="30"/>
      <c r="G636" s="35"/>
      <c r="H636" s="34"/>
      <c r="I636" s="57" t="str">
        <f t="shared" si="27"/>
        <v/>
      </c>
      <c r="J636" s="35"/>
      <c r="K636" s="54" t="str">
        <f t="shared" ca="1" si="28"/>
        <v/>
      </c>
    </row>
    <row r="637" spans="3:11" ht="30" customHeight="1" x14ac:dyDescent="0.2">
      <c r="C637" s="48"/>
      <c r="D637" s="48"/>
      <c r="E637" s="51" t="str">
        <f>IFERROR(VLOOKUP(D637,Smart!$C$5:$E$105,3,0),"")</f>
        <v/>
      </c>
      <c r="F637" s="30"/>
      <c r="G637" s="35"/>
      <c r="H637" s="34"/>
      <c r="I637" s="57" t="str">
        <f t="shared" si="27"/>
        <v/>
      </c>
      <c r="J637" s="35"/>
      <c r="K637" s="54" t="str">
        <f t="shared" ca="1" si="28"/>
        <v/>
      </c>
    </row>
    <row r="638" spans="3:11" ht="30" customHeight="1" x14ac:dyDescent="0.2">
      <c r="C638" s="48"/>
      <c r="D638" s="48"/>
      <c r="E638" s="51" t="str">
        <f>IFERROR(VLOOKUP(D638,Smart!$C$5:$E$105,3,0),"")</f>
        <v/>
      </c>
      <c r="F638" s="30"/>
      <c r="G638" s="35"/>
      <c r="H638" s="34"/>
      <c r="I638" s="57" t="str">
        <f t="shared" si="27"/>
        <v/>
      </c>
      <c r="J638" s="35"/>
      <c r="K638" s="54" t="str">
        <f t="shared" ca="1" si="28"/>
        <v/>
      </c>
    </row>
    <row r="639" spans="3:11" ht="30" customHeight="1" x14ac:dyDescent="0.2">
      <c r="C639" s="48"/>
      <c r="D639" s="48"/>
      <c r="E639" s="51" t="str">
        <f>IFERROR(VLOOKUP(D639,Smart!$C$5:$E$105,3,0),"")</f>
        <v/>
      </c>
      <c r="F639" s="30"/>
      <c r="G639" s="35"/>
      <c r="H639" s="34"/>
      <c r="I639" s="57" t="str">
        <f t="shared" si="27"/>
        <v/>
      </c>
      <c r="J639" s="35"/>
      <c r="K639" s="54" t="str">
        <f t="shared" ca="1" si="28"/>
        <v/>
      </c>
    </row>
    <row r="640" spans="3:11" ht="30" customHeight="1" x14ac:dyDescent="0.2">
      <c r="C640" s="48"/>
      <c r="D640" s="48"/>
      <c r="E640" s="51" t="str">
        <f>IFERROR(VLOOKUP(D640,Smart!$C$5:$E$105,3,0),"")</f>
        <v/>
      </c>
      <c r="F640" s="30"/>
      <c r="G640" s="35"/>
      <c r="H640" s="34"/>
      <c r="I640" s="57" t="str">
        <f t="shared" si="27"/>
        <v/>
      </c>
      <c r="J640" s="35"/>
      <c r="K640" s="54" t="str">
        <f t="shared" ca="1" si="28"/>
        <v/>
      </c>
    </row>
    <row r="641" spans="3:11" ht="30" customHeight="1" x14ac:dyDescent="0.2">
      <c r="C641" s="48"/>
      <c r="D641" s="48"/>
      <c r="E641" s="51" t="str">
        <f>IFERROR(VLOOKUP(D641,Smart!$C$5:$E$105,3,0),"")</f>
        <v/>
      </c>
      <c r="F641" s="30"/>
      <c r="G641" s="35"/>
      <c r="H641" s="34"/>
      <c r="I641" s="57" t="str">
        <f t="shared" si="27"/>
        <v/>
      </c>
      <c r="J641" s="35"/>
      <c r="K641" s="54" t="str">
        <f t="shared" ca="1" si="28"/>
        <v/>
      </c>
    </row>
    <row r="642" spans="3:11" ht="30" customHeight="1" x14ac:dyDescent="0.2">
      <c r="C642" s="48"/>
      <c r="D642" s="48"/>
      <c r="E642" s="51" t="str">
        <f>IFERROR(VLOOKUP(D642,Smart!$C$5:$E$105,3,0),"")</f>
        <v/>
      </c>
      <c r="F642" s="30"/>
      <c r="G642" s="35"/>
      <c r="H642" s="34"/>
      <c r="I642" s="57" t="str">
        <f t="shared" si="27"/>
        <v/>
      </c>
      <c r="J642" s="35"/>
      <c r="K642" s="54" t="str">
        <f t="shared" ca="1" si="28"/>
        <v/>
      </c>
    </row>
    <row r="643" spans="3:11" ht="30" customHeight="1" x14ac:dyDescent="0.2">
      <c r="C643" s="48"/>
      <c r="D643" s="48"/>
      <c r="E643" s="51" t="str">
        <f>IFERROR(VLOOKUP(D643,Smart!$C$5:$E$105,3,0),"")</f>
        <v/>
      </c>
      <c r="F643" s="30"/>
      <c r="G643" s="35"/>
      <c r="H643" s="34"/>
      <c r="I643" s="57" t="str">
        <f t="shared" si="27"/>
        <v/>
      </c>
      <c r="J643" s="35"/>
      <c r="K643" s="54" t="str">
        <f t="shared" ca="1" si="28"/>
        <v/>
      </c>
    </row>
    <row r="644" spans="3:11" ht="30" customHeight="1" x14ac:dyDescent="0.2">
      <c r="C644" s="48"/>
      <c r="D644" s="48"/>
      <c r="E644" s="51" t="str">
        <f>IFERROR(VLOOKUP(D644,Smart!$C$5:$E$105,3,0),"")</f>
        <v/>
      </c>
      <c r="F644" s="30"/>
      <c r="G644" s="35"/>
      <c r="H644" s="34"/>
      <c r="I644" s="57" t="str">
        <f t="shared" si="27"/>
        <v/>
      </c>
      <c r="J644" s="35"/>
      <c r="K644" s="54" t="str">
        <f t="shared" ca="1" si="28"/>
        <v/>
      </c>
    </row>
    <row r="645" spans="3:11" ht="30" customHeight="1" x14ac:dyDescent="0.2">
      <c r="C645" s="48"/>
      <c r="D645" s="48"/>
      <c r="E645" s="51" t="str">
        <f>IFERROR(VLOOKUP(D645,Smart!$C$5:$E$105,3,0),"")</f>
        <v/>
      </c>
      <c r="F645" s="30"/>
      <c r="G645" s="35"/>
      <c r="H645" s="34"/>
      <c r="I645" s="57" t="str">
        <f t="shared" si="27"/>
        <v/>
      </c>
      <c r="J645" s="35"/>
      <c r="K645" s="54" t="str">
        <f t="shared" ca="1" si="28"/>
        <v/>
      </c>
    </row>
    <row r="646" spans="3:11" ht="30" customHeight="1" x14ac:dyDescent="0.2">
      <c r="C646" s="48"/>
      <c r="D646" s="48"/>
      <c r="E646" s="51" t="str">
        <f>IFERROR(VLOOKUP(D646,Smart!$C$5:$E$105,3,0),"")</f>
        <v/>
      </c>
      <c r="F646" s="30"/>
      <c r="G646" s="35"/>
      <c r="H646" s="34"/>
      <c r="I646" s="57" t="str">
        <f t="shared" si="27"/>
        <v/>
      </c>
      <c r="J646" s="35"/>
      <c r="K646" s="54" t="str">
        <f t="shared" ca="1" si="28"/>
        <v/>
      </c>
    </row>
    <row r="647" spans="3:11" ht="30" customHeight="1" x14ac:dyDescent="0.2">
      <c r="C647" s="48"/>
      <c r="D647" s="48"/>
      <c r="E647" s="51" t="str">
        <f>IFERROR(VLOOKUP(D647,Smart!$C$5:$E$105,3,0),"")</f>
        <v/>
      </c>
      <c r="F647" s="30"/>
      <c r="G647" s="35"/>
      <c r="H647" s="34"/>
      <c r="I647" s="57" t="str">
        <f t="shared" ref="I647:I710" si="29">IF(OR(G647="",H647=""),"",G647+H647)</f>
        <v/>
      </c>
      <c r="J647" s="35"/>
      <c r="K647" s="54" t="str">
        <f t="shared" ca="1" si="28"/>
        <v/>
      </c>
    </row>
    <row r="648" spans="3:11" ht="30" customHeight="1" x14ac:dyDescent="0.2">
      <c r="C648" s="48"/>
      <c r="D648" s="48"/>
      <c r="E648" s="51" t="str">
        <f>IFERROR(VLOOKUP(D648,Smart!$C$5:$E$105,3,0),"")</f>
        <v/>
      </c>
      <c r="F648" s="30"/>
      <c r="G648" s="35"/>
      <c r="H648" s="34"/>
      <c r="I648" s="57" t="str">
        <f t="shared" si="29"/>
        <v/>
      </c>
      <c r="J648" s="35"/>
      <c r="K648" s="54" t="str">
        <f t="shared" ca="1" si="28"/>
        <v/>
      </c>
    </row>
    <row r="649" spans="3:11" ht="30" customHeight="1" x14ac:dyDescent="0.2">
      <c r="C649" s="48"/>
      <c r="D649" s="48"/>
      <c r="E649" s="51" t="str">
        <f>IFERROR(VLOOKUP(D649,Smart!$C$5:$E$105,3,0),"")</f>
        <v/>
      </c>
      <c r="F649" s="30"/>
      <c r="G649" s="35"/>
      <c r="H649" s="34"/>
      <c r="I649" s="57" t="str">
        <f t="shared" si="29"/>
        <v/>
      </c>
      <c r="J649" s="35"/>
      <c r="K649" s="54" t="str">
        <f t="shared" ca="1" si="28"/>
        <v/>
      </c>
    </row>
    <row r="650" spans="3:11" ht="30" customHeight="1" x14ac:dyDescent="0.2">
      <c r="C650" s="48"/>
      <c r="D650" s="48"/>
      <c r="E650" s="51" t="str">
        <f>IFERROR(VLOOKUP(D650,Smart!$C$5:$E$105,3,0),"")</f>
        <v/>
      </c>
      <c r="F650" s="30"/>
      <c r="G650" s="35"/>
      <c r="H650" s="34"/>
      <c r="I650" s="57" t="str">
        <f t="shared" si="29"/>
        <v/>
      </c>
      <c r="J650" s="35"/>
      <c r="K650" s="54" t="str">
        <f t="shared" ca="1" si="28"/>
        <v/>
      </c>
    </row>
    <row r="651" spans="3:11" ht="30" customHeight="1" x14ac:dyDescent="0.2">
      <c r="C651" s="48"/>
      <c r="D651" s="48"/>
      <c r="E651" s="51" t="str">
        <f>IFERROR(VLOOKUP(D651,Smart!$C$5:$E$105,3,0),"")</f>
        <v/>
      </c>
      <c r="F651" s="30"/>
      <c r="G651" s="35"/>
      <c r="H651" s="34"/>
      <c r="I651" s="57" t="str">
        <f t="shared" si="29"/>
        <v/>
      </c>
      <c r="J651" s="35"/>
      <c r="K651" s="54" t="str">
        <f t="shared" ca="1" si="28"/>
        <v/>
      </c>
    </row>
    <row r="652" spans="3:11" ht="30" customHeight="1" x14ac:dyDescent="0.2">
      <c r="C652" s="48"/>
      <c r="D652" s="48"/>
      <c r="E652" s="51" t="str">
        <f>IFERROR(VLOOKUP(D652,Smart!$C$5:$E$105,3,0),"")</f>
        <v/>
      </c>
      <c r="F652" s="30"/>
      <c r="G652" s="35"/>
      <c r="H652" s="34"/>
      <c r="I652" s="57" t="str">
        <f t="shared" si="29"/>
        <v/>
      </c>
      <c r="J652" s="35"/>
      <c r="K652" s="54" t="str">
        <f t="shared" ca="1" si="28"/>
        <v/>
      </c>
    </row>
    <row r="653" spans="3:11" ht="30" customHeight="1" x14ac:dyDescent="0.2">
      <c r="C653" s="48"/>
      <c r="D653" s="48"/>
      <c r="E653" s="51" t="str">
        <f>IFERROR(VLOOKUP(D653,Smart!$C$5:$E$105,3,0),"")</f>
        <v/>
      </c>
      <c r="F653" s="30"/>
      <c r="G653" s="35"/>
      <c r="H653" s="34"/>
      <c r="I653" s="57" t="str">
        <f t="shared" si="29"/>
        <v/>
      </c>
      <c r="J653" s="35"/>
      <c r="K653" s="54" t="str">
        <f t="shared" ca="1" si="28"/>
        <v/>
      </c>
    </row>
    <row r="654" spans="3:11" ht="30" customHeight="1" x14ac:dyDescent="0.2">
      <c r="C654" s="48"/>
      <c r="D654" s="48"/>
      <c r="E654" s="51" t="str">
        <f>IFERROR(VLOOKUP(D654,Smart!$C$5:$E$105,3,0),"")</f>
        <v/>
      </c>
      <c r="F654" s="30"/>
      <c r="G654" s="35"/>
      <c r="H654" s="34"/>
      <c r="I654" s="57" t="str">
        <f t="shared" si="29"/>
        <v/>
      </c>
      <c r="J654" s="35"/>
      <c r="K654" s="54" t="str">
        <f t="shared" ca="1" si="28"/>
        <v/>
      </c>
    </row>
    <row r="655" spans="3:11" ht="30" customHeight="1" x14ac:dyDescent="0.2">
      <c r="C655" s="48"/>
      <c r="D655" s="48"/>
      <c r="E655" s="51" t="str">
        <f>IFERROR(VLOOKUP(D655,Smart!$C$5:$E$105,3,0),"")</f>
        <v/>
      </c>
      <c r="F655" s="30"/>
      <c r="G655" s="35"/>
      <c r="H655" s="34"/>
      <c r="I655" s="57" t="str">
        <f t="shared" si="29"/>
        <v/>
      </c>
      <c r="J655" s="35"/>
      <c r="K655" s="54" t="str">
        <f t="shared" ca="1" si="28"/>
        <v/>
      </c>
    </row>
    <row r="656" spans="3:11" ht="30" customHeight="1" x14ac:dyDescent="0.2">
      <c r="C656" s="48"/>
      <c r="D656" s="48"/>
      <c r="E656" s="51" t="str">
        <f>IFERROR(VLOOKUP(D656,Smart!$C$5:$E$105,3,0),"")</f>
        <v/>
      </c>
      <c r="F656" s="30"/>
      <c r="G656" s="35"/>
      <c r="H656" s="34"/>
      <c r="I656" s="57" t="str">
        <f t="shared" si="29"/>
        <v/>
      </c>
      <c r="J656" s="35"/>
      <c r="K656" s="54" t="str">
        <f t="shared" ca="1" si="28"/>
        <v/>
      </c>
    </row>
    <row r="657" spans="3:11" ht="30" customHeight="1" x14ac:dyDescent="0.2">
      <c r="C657" s="48"/>
      <c r="D657" s="48"/>
      <c r="E657" s="51" t="str">
        <f>IFERROR(VLOOKUP(D657,Smart!$C$5:$E$105,3,0),"")</f>
        <v/>
      </c>
      <c r="F657" s="30"/>
      <c r="G657" s="35"/>
      <c r="H657" s="34"/>
      <c r="I657" s="57" t="str">
        <f t="shared" si="29"/>
        <v/>
      </c>
      <c r="J657" s="35"/>
      <c r="K657" s="54" t="str">
        <f t="shared" ref="K657:K720" ca="1" si="30">IF(OR(D657="",G657="",I657=""),"",IF(AND(J657&lt;&gt;"",J657&lt;=I657),"Concluído en el Plazo",IF(AND(J657&lt;&gt;"",J657&gt;I657),"Concluído con Retraso",IF(AND(J657="",I657&gt;=TODAY(),G657&lt;=TODAY()),"En Progreso",IF(AND(J657="",I657&lt;TODAY()),"Retrasado","No iniciado")))))</f>
        <v/>
      </c>
    </row>
    <row r="658" spans="3:11" ht="30" customHeight="1" x14ac:dyDescent="0.2">
      <c r="C658" s="48"/>
      <c r="D658" s="48"/>
      <c r="E658" s="51" t="str">
        <f>IFERROR(VLOOKUP(D658,Smart!$C$5:$E$105,3,0),"")</f>
        <v/>
      </c>
      <c r="F658" s="30"/>
      <c r="G658" s="35"/>
      <c r="H658" s="34"/>
      <c r="I658" s="57" t="str">
        <f t="shared" si="29"/>
        <v/>
      </c>
      <c r="J658" s="35"/>
      <c r="K658" s="54" t="str">
        <f t="shared" ca="1" si="30"/>
        <v/>
      </c>
    </row>
    <row r="659" spans="3:11" ht="30" customHeight="1" x14ac:dyDescent="0.2">
      <c r="C659" s="48"/>
      <c r="D659" s="48"/>
      <c r="E659" s="51" t="str">
        <f>IFERROR(VLOOKUP(D659,Smart!$C$5:$E$105,3,0),"")</f>
        <v/>
      </c>
      <c r="F659" s="30"/>
      <c r="G659" s="35"/>
      <c r="H659" s="34"/>
      <c r="I659" s="57" t="str">
        <f t="shared" si="29"/>
        <v/>
      </c>
      <c r="J659" s="35"/>
      <c r="K659" s="54" t="str">
        <f t="shared" ca="1" si="30"/>
        <v/>
      </c>
    </row>
    <row r="660" spans="3:11" ht="30" customHeight="1" x14ac:dyDescent="0.2">
      <c r="C660" s="48"/>
      <c r="D660" s="48"/>
      <c r="E660" s="51" t="str">
        <f>IFERROR(VLOOKUP(D660,Smart!$C$5:$E$105,3,0),"")</f>
        <v/>
      </c>
      <c r="F660" s="30"/>
      <c r="G660" s="35"/>
      <c r="H660" s="34"/>
      <c r="I660" s="57" t="str">
        <f t="shared" si="29"/>
        <v/>
      </c>
      <c r="J660" s="35"/>
      <c r="K660" s="54" t="str">
        <f t="shared" ca="1" si="30"/>
        <v/>
      </c>
    </row>
    <row r="661" spans="3:11" ht="30" customHeight="1" x14ac:dyDescent="0.2">
      <c r="C661" s="48"/>
      <c r="D661" s="48"/>
      <c r="E661" s="51" t="str">
        <f>IFERROR(VLOOKUP(D661,Smart!$C$5:$E$105,3,0),"")</f>
        <v/>
      </c>
      <c r="F661" s="30"/>
      <c r="G661" s="35"/>
      <c r="H661" s="34"/>
      <c r="I661" s="57" t="str">
        <f t="shared" si="29"/>
        <v/>
      </c>
      <c r="J661" s="35"/>
      <c r="K661" s="54" t="str">
        <f t="shared" ca="1" si="30"/>
        <v/>
      </c>
    </row>
    <row r="662" spans="3:11" ht="30" customHeight="1" x14ac:dyDescent="0.2">
      <c r="C662" s="48"/>
      <c r="D662" s="48"/>
      <c r="E662" s="51" t="str">
        <f>IFERROR(VLOOKUP(D662,Smart!$C$5:$E$105,3,0),"")</f>
        <v/>
      </c>
      <c r="F662" s="30"/>
      <c r="G662" s="35"/>
      <c r="H662" s="34"/>
      <c r="I662" s="57" t="str">
        <f t="shared" si="29"/>
        <v/>
      </c>
      <c r="J662" s="35"/>
      <c r="K662" s="54" t="str">
        <f t="shared" ca="1" si="30"/>
        <v/>
      </c>
    </row>
    <row r="663" spans="3:11" ht="30" customHeight="1" x14ac:dyDescent="0.2">
      <c r="C663" s="48"/>
      <c r="D663" s="48"/>
      <c r="E663" s="51" t="str">
        <f>IFERROR(VLOOKUP(D663,Smart!$C$5:$E$105,3,0),"")</f>
        <v/>
      </c>
      <c r="F663" s="30"/>
      <c r="G663" s="35"/>
      <c r="H663" s="34"/>
      <c r="I663" s="57" t="str">
        <f t="shared" si="29"/>
        <v/>
      </c>
      <c r="J663" s="35"/>
      <c r="K663" s="54" t="str">
        <f t="shared" ca="1" si="30"/>
        <v/>
      </c>
    </row>
    <row r="664" spans="3:11" ht="30" customHeight="1" x14ac:dyDescent="0.2">
      <c r="C664" s="48"/>
      <c r="D664" s="48"/>
      <c r="E664" s="51" t="str">
        <f>IFERROR(VLOOKUP(D664,Smart!$C$5:$E$105,3,0),"")</f>
        <v/>
      </c>
      <c r="F664" s="30"/>
      <c r="G664" s="35"/>
      <c r="H664" s="34"/>
      <c r="I664" s="57" t="str">
        <f t="shared" si="29"/>
        <v/>
      </c>
      <c r="J664" s="35"/>
      <c r="K664" s="54" t="str">
        <f t="shared" ca="1" si="30"/>
        <v/>
      </c>
    </row>
    <row r="665" spans="3:11" ht="30" customHeight="1" x14ac:dyDescent="0.2">
      <c r="C665" s="48"/>
      <c r="D665" s="48"/>
      <c r="E665" s="51" t="str">
        <f>IFERROR(VLOOKUP(D665,Smart!$C$5:$E$105,3,0),"")</f>
        <v/>
      </c>
      <c r="F665" s="30"/>
      <c r="G665" s="35"/>
      <c r="H665" s="34"/>
      <c r="I665" s="57" t="str">
        <f t="shared" si="29"/>
        <v/>
      </c>
      <c r="J665" s="35"/>
      <c r="K665" s="54" t="str">
        <f t="shared" ca="1" si="30"/>
        <v/>
      </c>
    </row>
    <row r="666" spans="3:11" ht="30" customHeight="1" x14ac:dyDescent="0.2">
      <c r="C666" s="48"/>
      <c r="D666" s="48"/>
      <c r="E666" s="51" t="str">
        <f>IFERROR(VLOOKUP(D666,Smart!$C$5:$E$105,3,0),"")</f>
        <v/>
      </c>
      <c r="F666" s="30"/>
      <c r="G666" s="35"/>
      <c r="H666" s="34"/>
      <c r="I666" s="57" t="str">
        <f t="shared" si="29"/>
        <v/>
      </c>
      <c r="J666" s="35"/>
      <c r="K666" s="54" t="str">
        <f t="shared" ca="1" si="30"/>
        <v/>
      </c>
    </row>
    <row r="667" spans="3:11" ht="30" customHeight="1" x14ac:dyDescent="0.2">
      <c r="C667" s="48"/>
      <c r="D667" s="48"/>
      <c r="E667" s="51" t="str">
        <f>IFERROR(VLOOKUP(D667,Smart!$C$5:$E$105,3,0),"")</f>
        <v/>
      </c>
      <c r="F667" s="30"/>
      <c r="G667" s="35"/>
      <c r="H667" s="34"/>
      <c r="I667" s="57" t="str">
        <f t="shared" si="29"/>
        <v/>
      </c>
      <c r="J667" s="35"/>
      <c r="K667" s="54" t="str">
        <f t="shared" ca="1" si="30"/>
        <v/>
      </c>
    </row>
    <row r="668" spans="3:11" ht="30" customHeight="1" x14ac:dyDescent="0.2">
      <c r="C668" s="48"/>
      <c r="D668" s="48"/>
      <c r="E668" s="51" t="str">
        <f>IFERROR(VLOOKUP(D668,Smart!$C$5:$E$105,3,0),"")</f>
        <v/>
      </c>
      <c r="F668" s="30"/>
      <c r="G668" s="35"/>
      <c r="H668" s="34"/>
      <c r="I668" s="57" t="str">
        <f t="shared" si="29"/>
        <v/>
      </c>
      <c r="J668" s="35"/>
      <c r="K668" s="54" t="str">
        <f t="shared" ca="1" si="30"/>
        <v/>
      </c>
    </row>
    <row r="669" spans="3:11" ht="30" customHeight="1" x14ac:dyDescent="0.2">
      <c r="C669" s="48"/>
      <c r="D669" s="48"/>
      <c r="E669" s="51" t="str">
        <f>IFERROR(VLOOKUP(D669,Smart!$C$5:$E$105,3,0),"")</f>
        <v/>
      </c>
      <c r="F669" s="30"/>
      <c r="G669" s="35"/>
      <c r="H669" s="34"/>
      <c r="I669" s="57" t="str">
        <f t="shared" si="29"/>
        <v/>
      </c>
      <c r="J669" s="35"/>
      <c r="K669" s="54" t="str">
        <f t="shared" ca="1" si="30"/>
        <v/>
      </c>
    </row>
    <row r="670" spans="3:11" ht="30" customHeight="1" x14ac:dyDescent="0.2">
      <c r="C670" s="48"/>
      <c r="D670" s="48"/>
      <c r="E670" s="51" t="str">
        <f>IFERROR(VLOOKUP(D670,Smart!$C$5:$E$105,3,0),"")</f>
        <v/>
      </c>
      <c r="F670" s="30"/>
      <c r="G670" s="35"/>
      <c r="H670" s="34"/>
      <c r="I670" s="57" t="str">
        <f t="shared" si="29"/>
        <v/>
      </c>
      <c r="J670" s="35"/>
      <c r="K670" s="54" t="str">
        <f t="shared" ca="1" si="30"/>
        <v/>
      </c>
    </row>
    <row r="671" spans="3:11" ht="30" customHeight="1" x14ac:dyDescent="0.2">
      <c r="C671" s="48"/>
      <c r="D671" s="48"/>
      <c r="E671" s="51" t="str">
        <f>IFERROR(VLOOKUP(D671,Smart!$C$5:$E$105,3,0),"")</f>
        <v/>
      </c>
      <c r="F671" s="30"/>
      <c r="G671" s="35"/>
      <c r="H671" s="34"/>
      <c r="I671" s="57" t="str">
        <f t="shared" si="29"/>
        <v/>
      </c>
      <c r="J671" s="35"/>
      <c r="K671" s="54" t="str">
        <f t="shared" ca="1" si="30"/>
        <v/>
      </c>
    </row>
    <row r="672" spans="3:11" ht="30" customHeight="1" x14ac:dyDescent="0.2">
      <c r="C672" s="48"/>
      <c r="D672" s="48"/>
      <c r="E672" s="51" t="str">
        <f>IFERROR(VLOOKUP(D672,Smart!$C$5:$E$105,3,0),"")</f>
        <v/>
      </c>
      <c r="F672" s="30"/>
      <c r="G672" s="35"/>
      <c r="H672" s="34"/>
      <c r="I672" s="57" t="str">
        <f t="shared" si="29"/>
        <v/>
      </c>
      <c r="J672" s="35"/>
      <c r="K672" s="54" t="str">
        <f t="shared" ca="1" si="30"/>
        <v/>
      </c>
    </row>
    <row r="673" spans="3:11" ht="30" customHeight="1" x14ac:dyDescent="0.2">
      <c r="C673" s="48"/>
      <c r="D673" s="48"/>
      <c r="E673" s="51" t="str">
        <f>IFERROR(VLOOKUP(D673,Smart!$C$5:$E$105,3,0),"")</f>
        <v/>
      </c>
      <c r="F673" s="30"/>
      <c r="G673" s="35"/>
      <c r="H673" s="34"/>
      <c r="I673" s="57" t="str">
        <f t="shared" si="29"/>
        <v/>
      </c>
      <c r="J673" s="35"/>
      <c r="K673" s="54" t="str">
        <f t="shared" ca="1" si="30"/>
        <v/>
      </c>
    </row>
    <row r="674" spans="3:11" ht="30" customHeight="1" x14ac:dyDescent="0.2">
      <c r="C674" s="48"/>
      <c r="D674" s="48"/>
      <c r="E674" s="51" t="str">
        <f>IFERROR(VLOOKUP(D674,Smart!$C$5:$E$105,3,0),"")</f>
        <v/>
      </c>
      <c r="F674" s="30"/>
      <c r="G674" s="35"/>
      <c r="H674" s="34"/>
      <c r="I674" s="57" t="str">
        <f t="shared" si="29"/>
        <v/>
      </c>
      <c r="J674" s="35"/>
      <c r="K674" s="54" t="str">
        <f t="shared" ca="1" si="30"/>
        <v/>
      </c>
    </row>
    <row r="675" spans="3:11" ht="30" customHeight="1" x14ac:dyDescent="0.2">
      <c r="C675" s="48"/>
      <c r="D675" s="48"/>
      <c r="E675" s="51" t="str">
        <f>IFERROR(VLOOKUP(D675,Smart!$C$5:$E$105,3,0),"")</f>
        <v/>
      </c>
      <c r="F675" s="30"/>
      <c r="G675" s="35"/>
      <c r="H675" s="34"/>
      <c r="I675" s="57" t="str">
        <f t="shared" si="29"/>
        <v/>
      </c>
      <c r="J675" s="35"/>
      <c r="K675" s="54" t="str">
        <f t="shared" ca="1" si="30"/>
        <v/>
      </c>
    </row>
    <row r="676" spans="3:11" ht="30" customHeight="1" x14ac:dyDescent="0.2">
      <c r="C676" s="48"/>
      <c r="D676" s="48"/>
      <c r="E676" s="51" t="str">
        <f>IFERROR(VLOOKUP(D676,Smart!$C$5:$E$105,3,0),"")</f>
        <v/>
      </c>
      <c r="F676" s="30"/>
      <c r="G676" s="35"/>
      <c r="H676" s="34"/>
      <c r="I676" s="57" t="str">
        <f t="shared" si="29"/>
        <v/>
      </c>
      <c r="J676" s="35"/>
      <c r="K676" s="54" t="str">
        <f t="shared" ca="1" si="30"/>
        <v/>
      </c>
    </row>
    <row r="677" spans="3:11" ht="30" customHeight="1" x14ac:dyDescent="0.2">
      <c r="C677" s="48"/>
      <c r="D677" s="48"/>
      <c r="E677" s="51" t="str">
        <f>IFERROR(VLOOKUP(D677,Smart!$C$5:$E$105,3,0),"")</f>
        <v/>
      </c>
      <c r="F677" s="30"/>
      <c r="G677" s="35"/>
      <c r="H677" s="34"/>
      <c r="I677" s="57" t="str">
        <f t="shared" si="29"/>
        <v/>
      </c>
      <c r="J677" s="35"/>
      <c r="K677" s="54" t="str">
        <f t="shared" ca="1" si="30"/>
        <v/>
      </c>
    </row>
    <row r="678" spans="3:11" ht="30" customHeight="1" x14ac:dyDescent="0.2">
      <c r="C678" s="48"/>
      <c r="D678" s="48"/>
      <c r="E678" s="51" t="str">
        <f>IFERROR(VLOOKUP(D678,Smart!$C$5:$E$105,3,0),"")</f>
        <v/>
      </c>
      <c r="F678" s="30"/>
      <c r="G678" s="35"/>
      <c r="H678" s="34"/>
      <c r="I678" s="57" t="str">
        <f t="shared" si="29"/>
        <v/>
      </c>
      <c r="J678" s="35"/>
      <c r="K678" s="54" t="str">
        <f t="shared" ca="1" si="30"/>
        <v/>
      </c>
    </row>
    <row r="679" spans="3:11" ht="30" customHeight="1" x14ac:dyDescent="0.2">
      <c r="C679" s="48"/>
      <c r="D679" s="48"/>
      <c r="E679" s="51" t="str">
        <f>IFERROR(VLOOKUP(D679,Smart!$C$5:$E$105,3,0),"")</f>
        <v/>
      </c>
      <c r="F679" s="30"/>
      <c r="G679" s="35"/>
      <c r="H679" s="34"/>
      <c r="I679" s="57" t="str">
        <f t="shared" si="29"/>
        <v/>
      </c>
      <c r="J679" s="35"/>
      <c r="K679" s="54" t="str">
        <f t="shared" ca="1" si="30"/>
        <v/>
      </c>
    </row>
    <row r="680" spans="3:11" ht="30" customHeight="1" x14ac:dyDescent="0.2">
      <c r="C680" s="48"/>
      <c r="D680" s="48"/>
      <c r="E680" s="51" t="str">
        <f>IFERROR(VLOOKUP(D680,Smart!$C$5:$E$105,3,0),"")</f>
        <v/>
      </c>
      <c r="F680" s="30"/>
      <c r="G680" s="35"/>
      <c r="H680" s="34"/>
      <c r="I680" s="57" t="str">
        <f t="shared" si="29"/>
        <v/>
      </c>
      <c r="J680" s="35"/>
      <c r="K680" s="54" t="str">
        <f t="shared" ca="1" si="30"/>
        <v/>
      </c>
    </row>
    <row r="681" spans="3:11" ht="30" customHeight="1" x14ac:dyDescent="0.2">
      <c r="C681" s="48"/>
      <c r="D681" s="48"/>
      <c r="E681" s="51" t="str">
        <f>IFERROR(VLOOKUP(D681,Smart!$C$5:$E$105,3,0),"")</f>
        <v/>
      </c>
      <c r="F681" s="30"/>
      <c r="G681" s="35"/>
      <c r="H681" s="34"/>
      <c r="I681" s="57" t="str">
        <f t="shared" si="29"/>
        <v/>
      </c>
      <c r="J681" s="35"/>
      <c r="K681" s="54" t="str">
        <f t="shared" ca="1" si="30"/>
        <v/>
      </c>
    </row>
    <row r="682" spans="3:11" ht="30" customHeight="1" x14ac:dyDescent="0.2">
      <c r="C682" s="48"/>
      <c r="D682" s="48"/>
      <c r="E682" s="51" t="str">
        <f>IFERROR(VLOOKUP(D682,Smart!$C$5:$E$105,3,0),"")</f>
        <v/>
      </c>
      <c r="F682" s="30"/>
      <c r="G682" s="35"/>
      <c r="H682" s="34"/>
      <c r="I682" s="57" t="str">
        <f t="shared" si="29"/>
        <v/>
      </c>
      <c r="J682" s="35"/>
      <c r="K682" s="54" t="str">
        <f t="shared" ca="1" si="30"/>
        <v/>
      </c>
    </row>
    <row r="683" spans="3:11" ht="30" customHeight="1" x14ac:dyDescent="0.2">
      <c r="C683" s="48"/>
      <c r="D683" s="48"/>
      <c r="E683" s="51" t="str">
        <f>IFERROR(VLOOKUP(D683,Smart!$C$5:$E$105,3,0),"")</f>
        <v/>
      </c>
      <c r="F683" s="30"/>
      <c r="G683" s="35"/>
      <c r="H683" s="34"/>
      <c r="I683" s="57" t="str">
        <f t="shared" si="29"/>
        <v/>
      </c>
      <c r="J683" s="35"/>
      <c r="K683" s="54" t="str">
        <f t="shared" ca="1" si="30"/>
        <v/>
      </c>
    </row>
    <row r="684" spans="3:11" ht="30" customHeight="1" x14ac:dyDescent="0.2">
      <c r="C684" s="48"/>
      <c r="D684" s="48"/>
      <c r="E684" s="51" t="str">
        <f>IFERROR(VLOOKUP(D684,Smart!$C$5:$E$105,3,0),"")</f>
        <v/>
      </c>
      <c r="F684" s="30"/>
      <c r="G684" s="35"/>
      <c r="H684" s="34"/>
      <c r="I684" s="57" t="str">
        <f t="shared" si="29"/>
        <v/>
      </c>
      <c r="J684" s="35"/>
      <c r="K684" s="54" t="str">
        <f t="shared" ca="1" si="30"/>
        <v/>
      </c>
    </row>
    <row r="685" spans="3:11" ht="30" customHeight="1" x14ac:dyDescent="0.2">
      <c r="C685" s="48"/>
      <c r="D685" s="48"/>
      <c r="E685" s="51" t="str">
        <f>IFERROR(VLOOKUP(D685,Smart!$C$5:$E$105,3,0),"")</f>
        <v/>
      </c>
      <c r="F685" s="30"/>
      <c r="G685" s="35"/>
      <c r="H685" s="34"/>
      <c r="I685" s="57" t="str">
        <f t="shared" si="29"/>
        <v/>
      </c>
      <c r="J685" s="35"/>
      <c r="K685" s="54" t="str">
        <f t="shared" ca="1" si="30"/>
        <v/>
      </c>
    </row>
    <row r="686" spans="3:11" ht="30" customHeight="1" x14ac:dyDescent="0.2">
      <c r="C686" s="48"/>
      <c r="D686" s="48"/>
      <c r="E686" s="51" t="str">
        <f>IFERROR(VLOOKUP(D686,Smart!$C$5:$E$105,3,0),"")</f>
        <v/>
      </c>
      <c r="F686" s="30"/>
      <c r="G686" s="35"/>
      <c r="H686" s="34"/>
      <c r="I686" s="57" t="str">
        <f t="shared" si="29"/>
        <v/>
      </c>
      <c r="J686" s="35"/>
      <c r="K686" s="54" t="str">
        <f t="shared" ca="1" si="30"/>
        <v/>
      </c>
    </row>
    <row r="687" spans="3:11" ht="30" customHeight="1" x14ac:dyDescent="0.2">
      <c r="C687" s="48"/>
      <c r="D687" s="48"/>
      <c r="E687" s="51" t="str">
        <f>IFERROR(VLOOKUP(D687,Smart!$C$5:$E$105,3,0),"")</f>
        <v/>
      </c>
      <c r="F687" s="30"/>
      <c r="G687" s="35"/>
      <c r="H687" s="34"/>
      <c r="I687" s="57" t="str">
        <f t="shared" si="29"/>
        <v/>
      </c>
      <c r="J687" s="35"/>
      <c r="K687" s="54" t="str">
        <f t="shared" ca="1" si="30"/>
        <v/>
      </c>
    </row>
    <row r="688" spans="3:11" ht="30" customHeight="1" x14ac:dyDescent="0.2">
      <c r="C688" s="48"/>
      <c r="D688" s="48"/>
      <c r="E688" s="51" t="str">
        <f>IFERROR(VLOOKUP(D688,Smart!$C$5:$E$105,3,0),"")</f>
        <v/>
      </c>
      <c r="F688" s="30"/>
      <c r="G688" s="35"/>
      <c r="H688" s="34"/>
      <c r="I688" s="57" t="str">
        <f t="shared" si="29"/>
        <v/>
      </c>
      <c r="J688" s="35"/>
      <c r="K688" s="54" t="str">
        <f t="shared" ca="1" si="30"/>
        <v/>
      </c>
    </row>
    <row r="689" spans="3:11" ht="30" customHeight="1" x14ac:dyDescent="0.2">
      <c r="C689" s="48"/>
      <c r="D689" s="48"/>
      <c r="E689" s="51" t="str">
        <f>IFERROR(VLOOKUP(D689,Smart!$C$5:$E$105,3,0),"")</f>
        <v/>
      </c>
      <c r="F689" s="30"/>
      <c r="G689" s="35"/>
      <c r="H689" s="34"/>
      <c r="I689" s="57" t="str">
        <f t="shared" si="29"/>
        <v/>
      </c>
      <c r="J689" s="35"/>
      <c r="K689" s="54" t="str">
        <f t="shared" ca="1" si="30"/>
        <v/>
      </c>
    </row>
    <row r="690" spans="3:11" ht="30" customHeight="1" x14ac:dyDescent="0.2">
      <c r="C690" s="48"/>
      <c r="D690" s="48"/>
      <c r="E690" s="51" t="str">
        <f>IFERROR(VLOOKUP(D690,Smart!$C$5:$E$105,3,0),"")</f>
        <v/>
      </c>
      <c r="F690" s="30"/>
      <c r="G690" s="35"/>
      <c r="H690" s="34"/>
      <c r="I690" s="57" t="str">
        <f t="shared" si="29"/>
        <v/>
      </c>
      <c r="J690" s="35"/>
      <c r="K690" s="54" t="str">
        <f t="shared" ca="1" si="30"/>
        <v/>
      </c>
    </row>
    <row r="691" spans="3:11" ht="30" customHeight="1" x14ac:dyDescent="0.2">
      <c r="C691" s="48"/>
      <c r="D691" s="48"/>
      <c r="E691" s="51" t="str">
        <f>IFERROR(VLOOKUP(D691,Smart!$C$5:$E$105,3,0),"")</f>
        <v/>
      </c>
      <c r="F691" s="30"/>
      <c r="G691" s="35"/>
      <c r="H691" s="34"/>
      <c r="I691" s="57" t="str">
        <f t="shared" si="29"/>
        <v/>
      </c>
      <c r="J691" s="35"/>
      <c r="K691" s="54" t="str">
        <f t="shared" ca="1" si="30"/>
        <v/>
      </c>
    </row>
    <row r="692" spans="3:11" ht="30" customHeight="1" x14ac:dyDescent="0.2">
      <c r="C692" s="48"/>
      <c r="D692" s="48"/>
      <c r="E692" s="51" t="str">
        <f>IFERROR(VLOOKUP(D692,Smart!$C$5:$E$105,3,0),"")</f>
        <v/>
      </c>
      <c r="F692" s="30"/>
      <c r="G692" s="35"/>
      <c r="H692" s="34"/>
      <c r="I692" s="57" t="str">
        <f t="shared" si="29"/>
        <v/>
      </c>
      <c r="J692" s="35"/>
      <c r="K692" s="54" t="str">
        <f t="shared" ca="1" si="30"/>
        <v/>
      </c>
    </row>
    <row r="693" spans="3:11" ht="30" customHeight="1" x14ac:dyDescent="0.2">
      <c r="C693" s="48"/>
      <c r="D693" s="48"/>
      <c r="E693" s="51" t="str">
        <f>IFERROR(VLOOKUP(D693,Smart!$C$5:$E$105,3,0),"")</f>
        <v/>
      </c>
      <c r="F693" s="30"/>
      <c r="G693" s="35"/>
      <c r="H693" s="34"/>
      <c r="I693" s="57" t="str">
        <f t="shared" si="29"/>
        <v/>
      </c>
      <c r="J693" s="35"/>
      <c r="K693" s="54" t="str">
        <f t="shared" ca="1" si="30"/>
        <v/>
      </c>
    </row>
    <row r="694" spans="3:11" ht="30" customHeight="1" x14ac:dyDescent="0.2">
      <c r="C694" s="48"/>
      <c r="D694" s="48"/>
      <c r="E694" s="51" t="str">
        <f>IFERROR(VLOOKUP(D694,Smart!$C$5:$E$105,3,0),"")</f>
        <v/>
      </c>
      <c r="F694" s="30"/>
      <c r="G694" s="35"/>
      <c r="H694" s="34"/>
      <c r="I694" s="57" t="str">
        <f t="shared" si="29"/>
        <v/>
      </c>
      <c r="J694" s="35"/>
      <c r="K694" s="54" t="str">
        <f t="shared" ca="1" si="30"/>
        <v/>
      </c>
    </row>
    <row r="695" spans="3:11" ht="30" customHeight="1" x14ac:dyDescent="0.2">
      <c r="C695" s="48"/>
      <c r="D695" s="48"/>
      <c r="E695" s="51" t="str">
        <f>IFERROR(VLOOKUP(D695,Smart!$C$5:$E$105,3,0),"")</f>
        <v/>
      </c>
      <c r="F695" s="30"/>
      <c r="G695" s="35"/>
      <c r="H695" s="34"/>
      <c r="I695" s="57" t="str">
        <f t="shared" si="29"/>
        <v/>
      </c>
      <c r="J695" s="35"/>
      <c r="K695" s="54" t="str">
        <f t="shared" ca="1" si="30"/>
        <v/>
      </c>
    </row>
    <row r="696" spans="3:11" ht="30" customHeight="1" x14ac:dyDescent="0.2">
      <c r="C696" s="48"/>
      <c r="D696" s="48"/>
      <c r="E696" s="51" t="str">
        <f>IFERROR(VLOOKUP(D696,Smart!$C$5:$E$105,3,0),"")</f>
        <v/>
      </c>
      <c r="F696" s="30"/>
      <c r="G696" s="35"/>
      <c r="H696" s="34"/>
      <c r="I696" s="57" t="str">
        <f t="shared" si="29"/>
        <v/>
      </c>
      <c r="J696" s="35"/>
      <c r="K696" s="54" t="str">
        <f t="shared" ca="1" si="30"/>
        <v/>
      </c>
    </row>
    <row r="697" spans="3:11" ht="30" customHeight="1" x14ac:dyDescent="0.2">
      <c r="C697" s="48"/>
      <c r="D697" s="48"/>
      <c r="E697" s="51" t="str">
        <f>IFERROR(VLOOKUP(D697,Smart!$C$5:$E$105,3,0),"")</f>
        <v/>
      </c>
      <c r="F697" s="30"/>
      <c r="G697" s="35"/>
      <c r="H697" s="34"/>
      <c r="I697" s="57" t="str">
        <f t="shared" si="29"/>
        <v/>
      </c>
      <c r="J697" s="35"/>
      <c r="K697" s="54" t="str">
        <f t="shared" ca="1" si="30"/>
        <v/>
      </c>
    </row>
    <row r="698" spans="3:11" ht="30" customHeight="1" x14ac:dyDescent="0.2">
      <c r="C698" s="48"/>
      <c r="D698" s="48"/>
      <c r="E698" s="51" t="str">
        <f>IFERROR(VLOOKUP(D698,Smart!$C$5:$E$105,3,0),"")</f>
        <v/>
      </c>
      <c r="F698" s="30"/>
      <c r="G698" s="35"/>
      <c r="H698" s="34"/>
      <c r="I698" s="57" t="str">
        <f t="shared" si="29"/>
        <v/>
      </c>
      <c r="J698" s="35"/>
      <c r="K698" s="54" t="str">
        <f t="shared" ca="1" si="30"/>
        <v/>
      </c>
    </row>
    <row r="699" spans="3:11" ht="30" customHeight="1" x14ac:dyDescent="0.2">
      <c r="C699" s="48"/>
      <c r="D699" s="48"/>
      <c r="E699" s="51" t="str">
        <f>IFERROR(VLOOKUP(D699,Smart!$C$5:$E$105,3,0),"")</f>
        <v/>
      </c>
      <c r="F699" s="30"/>
      <c r="G699" s="35"/>
      <c r="H699" s="34"/>
      <c r="I699" s="57" t="str">
        <f t="shared" si="29"/>
        <v/>
      </c>
      <c r="J699" s="35"/>
      <c r="K699" s="54" t="str">
        <f t="shared" ca="1" si="30"/>
        <v/>
      </c>
    </row>
    <row r="700" spans="3:11" ht="30" customHeight="1" x14ac:dyDescent="0.2">
      <c r="C700" s="48"/>
      <c r="D700" s="48"/>
      <c r="E700" s="51" t="str">
        <f>IFERROR(VLOOKUP(D700,Smart!$C$5:$E$105,3,0),"")</f>
        <v/>
      </c>
      <c r="F700" s="30"/>
      <c r="G700" s="35"/>
      <c r="H700" s="34"/>
      <c r="I700" s="57" t="str">
        <f t="shared" si="29"/>
        <v/>
      </c>
      <c r="J700" s="35"/>
      <c r="K700" s="54" t="str">
        <f t="shared" ca="1" si="30"/>
        <v/>
      </c>
    </row>
    <row r="701" spans="3:11" ht="30" customHeight="1" x14ac:dyDescent="0.2">
      <c r="C701" s="48"/>
      <c r="D701" s="48"/>
      <c r="E701" s="51" t="str">
        <f>IFERROR(VLOOKUP(D701,Smart!$C$5:$E$105,3,0),"")</f>
        <v/>
      </c>
      <c r="F701" s="30"/>
      <c r="G701" s="35"/>
      <c r="H701" s="34"/>
      <c r="I701" s="57" t="str">
        <f t="shared" si="29"/>
        <v/>
      </c>
      <c r="J701" s="35"/>
      <c r="K701" s="54" t="str">
        <f t="shared" ca="1" si="30"/>
        <v/>
      </c>
    </row>
    <row r="702" spans="3:11" ht="30" customHeight="1" x14ac:dyDescent="0.2">
      <c r="C702" s="48"/>
      <c r="D702" s="48"/>
      <c r="E702" s="51" t="str">
        <f>IFERROR(VLOOKUP(D702,Smart!$C$5:$E$105,3,0),"")</f>
        <v/>
      </c>
      <c r="F702" s="30"/>
      <c r="G702" s="35"/>
      <c r="H702" s="34"/>
      <c r="I702" s="57" t="str">
        <f t="shared" si="29"/>
        <v/>
      </c>
      <c r="J702" s="35"/>
      <c r="K702" s="54" t="str">
        <f t="shared" ca="1" si="30"/>
        <v/>
      </c>
    </row>
    <row r="703" spans="3:11" ht="30" customHeight="1" x14ac:dyDescent="0.2">
      <c r="C703" s="48"/>
      <c r="D703" s="48"/>
      <c r="E703" s="51" t="str">
        <f>IFERROR(VLOOKUP(D703,Smart!$C$5:$E$105,3,0),"")</f>
        <v/>
      </c>
      <c r="F703" s="30"/>
      <c r="G703" s="35"/>
      <c r="H703" s="34"/>
      <c r="I703" s="57" t="str">
        <f t="shared" si="29"/>
        <v/>
      </c>
      <c r="J703" s="35"/>
      <c r="K703" s="54" t="str">
        <f t="shared" ca="1" si="30"/>
        <v/>
      </c>
    </row>
    <row r="704" spans="3:11" ht="30" customHeight="1" x14ac:dyDescent="0.2">
      <c r="C704" s="48"/>
      <c r="D704" s="48"/>
      <c r="E704" s="51" t="str">
        <f>IFERROR(VLOOKUP(D704,Smart!$C$5:$E$105,3,0),"")</f>
        <v/>
      </c>
      <c r="F704" s="30"/>
      <c r="G704" s="35"/>
      <c r="H704" s="34"/>
      <c r="I704" s="57" t="str">
        <f t="shared" si="29"/>
        <v/>
      </c>
      <c r="J704" s="35"/>
      <c r="K704" s="54" t="str">
        <f t="shared" ca="1" si="30"/>
        <v/>
      </c>
    </row>
    <row r="705" spans="3:11" ht="30" customHeight="1" x14ac:dyDescent="0.2">
      <c r="C705" s="48"/>
      <c r="D705" s="48"/>
      <c r="E705" s="51" t="str">
        <f>IFERROR(VLOOKUP(D705,Smart!$C$5:$E$105,3,0),"")</f>
        <v/>
      </c>
      <c r="F705" s="30"/>
      <c r="G705" s="35"/>
      <c r="H705" s="34"/>
      <c r="I705" s="57" t="str">
        <f t="shared" si="29"/>
        <v/>
      </c>
      <c r="J705" s="35"/>
      <c r="K705" s="54" t="str">
        <f t="shared" ca="1" si="30"/>
        <v/>
      </c>
    </row>
    <row r="706" spans="3:11" ht="30" customHeight="1" x14ac:dyDescent="0.2">
      <c r="C706" s="48"/>
      <c r="D706" s="48"/>
      <c r="E706" s="51" t="str">
        <f>IFERROR(VLOOKUP(D706,Smart!$C$5:$E$105,3,0),"")</f>
        <v/>
      </c>
      <c r="F706" s="30"/>
      <c r="G706" s="35"/>
      <c r="H706" s="34"/>
      <c r="I706" s="57" t="str">
        <f t="shared" si="29"/>
        <v/>
      </c>
      <c r="J706" s="35"/>
      <c r="K706" s="54" t="str">
        <f t="shared" ca="1" si="30"/>
        <v/>
      </c>
    </row>
    <row r="707" spans="3:11" ht="30" customHeight="1" x14ac:dyDescent="0.2">
      <c r="C707" s="48"/>
      <c r="D707" s="48"/>
      <c r="E707" s="51" t="str">
        <f>IFERROR(VLOOKUP(D707,Smart!$C$5:$E$105,3,0),"")</f>
        <v/>
      </c>
      <c r="F707" s="30"/>
      <c r="G707" s="35"/>
      <c r="H707" s="34"/>
      <c r="I707" s="57" t="str">
        <f t="shared" si="29"/>
        <v/>
      </c>
      <c r="J707" s="35"/>
      <c r="K707" s="54" t="str">
        <f t="shared" ca="1" si="30"/>
        <v/>
      </c>
    </row>
    <row r="708" spans="3:11" ht="30" customHeight="1" x14ac:dyDescent="0.2">
      <c r="C708" s="48"/>
      <c r="D708" s="48"/>
      <c r="E708" s="51" t="str">
        <f>IFERROR(VLOOKUP(D708,Smart!$C$5:$E$105,3,0),"")</f>
        <v/>
      </c>
      <c r="F708" s="30"/>
      <c r="G708" s="35"/>
      <c r="H708" s="34"/>
      <c r="I708" s="57" t="str">
        <f t="shared" si="29"/>
        <v/>
      </c>
      <c r="J708" s="35"/>
      <c r="K708" s="54" t="str">
        <f t="shared" ca="1" si="30"/>
        <v/>
      </c>
    </row>
    <row r="709" spans="3:11" ht="30" customHeight="1" x14ac:dyDescent="0.2">
      <c r="C709" s="48"/>
      <c r="D709" s="48"/>
      <c r="E709" s="51" t="str">
        <f>IFERROR(VLOOKUP(D709,Smart!$C$5:$E$105,3,0),"")</f>
        <v/>
      </c>
      <c r="F709" s="30"/>
      <c r="G709" s="35"/>
      <c r="H709" s="34"/>
      <c r="I709" s="57" t="str">
        <f t="shared" si="29"/>
        <v/>
      </c>
      <c r="J709" s="35"/>
      <c r="K709" s="54" t="str">
        <f t="shared" ca="1" si="30"/>
        <v/>
      </c>
    </row>
    <row r="710" spans="3:11" ht="30" customHeight="1" x14ac:dyDescent="0.2">
      <c r="C710" s="48"/>
      <c r="D710" s="48"/>
      <c r="E710" s="51" t="str">
        <f>IFERROR(VLOOKUP(D710,Smart!$C$5:$E$105,3,0),"")</f>
        <v/>
      </c>
      <c r="F710" s="30"/>
      <c r="G710" s="35"/>
      <c r="H710" s="34"/>
      <c r="I710" s="57" t="str">
        <f t="shared" si="29"/>
        <v/>
      </c>
      <c r="J710" s="35"/>
      <c r="K710" s="54" t="str">
        <f t="shared" ca="1" si="30"/>
        <v/>
      </c>
    </row>
    <row r="711" spans="3:11" ht="30" customHeight="1" x14ac:dyDescent="0.2">
      <c r="C711" s="48"/>
      <c r="D711" s="48"/>
      <c r="E711" s="51" t="str">
        <f>IFERROR(VLOOKUP(D711,Smart!$C$5:$E$105,3,0),"")</f>
        <v/>
      </c>
      <c r="F711" s="30"/>
      <c r="G711" s="35"/>
      <c r="H711" s="34"/>
      <c r="I711" s="57" t="str">
        <f t="shared" ref="I711:I774" si="31">IF(OR(G711="",H711=""),"",G711+H711)</f>
        <v/>
      </c>
      <c r="J711" s="35"/>
      <c r="K711" s="54" t="str">
        <f t="shared" ca="1" si="30"/>
        <v/>
      </c>
    </row>
    <row r="712" spans="3:11" ht="30" customHeight="1" x14ac:dyDescent="0.2">
      <c r="C712" s="48"/>
      <c r="D712" s="48"/>
      <c r="E712" s="51" t="str">
        <f>IFERROR(VLOOKUP(D712,Smart!$C$5:$E$105,3,0),"")</f>
        <v/>
      </c>
      <c r="F712" s="30"/>
      <c r="G712" s="35"/>
      <c r="H712" s="34"/>
      <c r="I712" s="57" t="str">
        <f t="shared" si="31"/>
        <v/>
      </c>
      <c r="J712" s="35"/>
      <c r="K712" s="54" t="str">
        <f t="shared" ca="1" si="30"/>
        <v/>
      </c>
    </row>
    <row r="713" spans="3:11" ht="30" customHeight="1" x14ac:dyDescent="0.2">
      <c r="C713" s="48"/>
      <c r="D713" s="48"/>
      <c r="E713" s="51" t="str">
        <f>IFERROR(VLOOKUP(D713,Smart!$C$5:$E$105,3,0),"")</f>
        <v/>
      </c>
      <c r="F713" s="30"/>
      <c r="G713" s="35"/>
      <c r="H713" s="34"/>
      <c r="I713" s="57" t="str">
        <f t="shared" si="31"/>
        <v/>
      </c>
      <c r="J713" s="35"/>
      <c r="K713" s="54" t="str">
        <f t="shared" ca="1" si="30"/>
        <v/>
      </c>
    </row>
    <row r="714" spans="3:11" ht="30" customHeight="1" x14ac:dyDescent="0.2">
      <c r="C714" s="48"/>
      <c r="D714" s="48"/>
      <c r="E714" s="51" t="str">
        <f>IFERROR(VLOOKUP(D714,Smart!$C$5:$E$105,3,0),"")</f>
        <v/>
      </c>
      <c r="F714" s="30"/>
      <c r="G714" s="35"/>
      <c r="H714" s="34"/>
      <c r="I714" s="57" t="str">
        <f t="shared" si="31"/>
        <v/>
      </c>
      <c r="J714" s="35"/>
      <c r="K714" s="54" t="str">
        <f t="shared" ca="1" si="30"/>
        <v/>
      </c>
    </row>
    <row r="715" spans="3:11" ht="30" customHeight="1" x14ac:dyDescent="0.2">
      <c r="C715" s="48"/>
      <c r="D715" s="48"/>
      <c r="E715" s="51" t="str">
        <f>IFERROR(VLOOKUP(D715,Smart!$C$5:$E$105,3,0),"")</f>
        <v/>
      </c>
      <c r="F715" s="30"/>
      <c r="G715" s="35"/>
      <c r="H715" s="34"/>
      <c r="I715" s="57" t="str">
        <f t="shared" si="31"/>
        <v/>
      </c>
      <c r="J715" s="35"/>
      <c r="K715" s="54" t="str">
        <f t="shared" ca="1" si="30"/>
        <v/>
      </c>
    </row>
    <row r="716" spans="3:11" ht="30" customHeight="1" x14ac:dyDescent="0.2">
      <c r="C716" s="48"/>
      <c r="D716" s="48"/>
      <c r="E716" s="51" t="str">
        <f>IFERROR(VLOOKUP(D716,Smart!$C$5:$E$105,3,0),"")</f>
        <v/>
      </c>
      <c r="F716" s="30"/>
      <c r="G716" s="35"/>
      <c r="H716" s="34"/>
      <c r="I716" s="57" t="str">
        <f t="shared" si="31"/>
        <v/>
      </c>
      <c r="J716" s="35"/>
      <c r="K716" s="54" t="str">
        <f t="shared" ca="1" si="30"/>
        <v/>
      </c>
    </row>
    <row r="717" spans="3:11" ht="30" customHeight="1" x14ac:dyDescent="0.2">
      <c r="C717" s="48"/>
      <c r="D717" s="48"/>
      <c r="E717" s="51" t="str">
        <f>IFERROR(VLOOKUP(D717,Smart!$C$5:$E$105,3,0),"")</f>
        <v/>
      </c>
      <c r="F717" s="30"/>
      <c r="G717" s="35"/>
      <c r="H717" s="34"/>
      <c r="I717" s="57" t="str">
        <f t="shared" si="31"/>
        <v/>
      </c>
      <c r="J717" s="35"/>
      <c r="K717" s="54" t="str">
        <f t="shared" ca="1" si="30"/>
        <v/>
      </c>
    </row>
    <row r="718" spans="3:11" ht="30" customHeight="1" x14ac:dyDescent="0.2">
      <c r="C718" s="48"/>
      <c r="D718" s="48"/>
      <c r="E718" s="51" t="str">
        <f>IFERROR(VLOOKUP(D718,Smart!$C$5:$E$105,3,0),"")</f>
        <v/>
      </c>
      <c r="F718" s="30"/>
      <c r="G718" s="35"/>
      <c r="H718" s="34"/>
      <c r="I718" s="57" t="str">
        <f t="shared" si="31"/>
        <v/>
      </c>
      <c r="J718" s="35"/>
      <c r="K718" s="54" t="str">
        <f t="shared" ca="1" si="30"/>
        <v/>
      </c>
    </row>
    <row r="719" spans="3:11" ht="30" customHeight="1" x14ac:dyDescent="0.2">
      <c r="C719" s="48"/>
      <c r="D719" s="48"/>
      <c r="E719" s="51" t="str">
        <f>IFERROR(VLOOKUP(D719,Smart!$C$5:$E$105,3,0),"")</f>
        <v/>
      </c>
      <c r="F719" s="30"/>
      <c r="G719" s="35"/>
      <c r="H719" s="34"/>
      <c r="I719" s="57" t="str">
        <f t="shared" si="31"/>
        <v/>
      </c>
      <c r="J719" s="35"/>
      <c r="K719" s="54" t="str">
        <f t="shared" ca="1" si="30"/>
        <v/>
      </c>
    </row>
    <row r="720" spans="3:11" ht="30" customHeight="1" x14ac:dyDescent="0.2">
      <c r="C720" s="48"/>
      <c r="D720" s="48"/>
      <c r="E720" s="51" t="str">
        <f>IFERROR(VLOOKUP(D720,Smart!$C$5:$E$105,3,0),"")</f>
        <v/>
      </c>
      <c r="F720" s="30"/>
      <c r="G720" s="35"/>
      <c r="H720" s="34"/>
      <c r="I720" s="57" t="str">
        <f t="shared" si="31"/>
        <v/>
      </c>
      <c r="J720" s="35"/>
      <c r="K720" s="54" t="str">
        <f t="shared" ca="1" si="30"/>
        <v/>
      </c>
    </row>
    <row r="721" spans="3:11" ht="30" customHeight="1" x14ac:dyDescent="0.2">
      <c r="C721" s="48"/>
      <c r="D721" s="48"/>
      <c r="E721" s="51" t="str">
        <f>IFERROR(VLOOKUP(D721,Smart!$C$5:$E$105,3,0),"")</f>
        <v/>
      </c>
      <c r="F721" s="30"/>
      <c r="G721" s="35"/>
      <c r="H721" s="34"/>
      <c r="I721" s="57" t="str">
        <f t="shared" si="31"/>
        <v/>
      </c>
      <c r="J721" s="35"/>
      <c r="K721" s="54" t="str">
        <f t="shared" ref="K721:K784" ca="1" si="32">IF(OR(D721="",G721="",I721=""),"",IF(AND(J721&lt;&gt;"",J721&lt;=I721),"Concluído en el Plazo",IF(AND(J721&lt;&gt;"",J721&gt;I721),"Concluído con Retraso",IF(AND(J721="",I721&gt;=TODAY(),G721&lt;=TODAY()),"En Progreso",IF(AND(J721="",I721&lt;TODAY()),"Retrasado","No iniciado")))))</f>
        <v/>
      </c>
    </row>
    <row r="722" spans="3:11" ht="30" customHeight="1" x14ac:dyDescent="0.2">
      <c r="C722" s="48"/>
      <c r="D722" s="48"/>
      <c r="E722" s="51" t="str">
        <f>IFERROR(VLOOKUP(D722,Smart!$C$5:$E$105,3,0),"")</f>
        <v/>
      </c>
      <c r="F722" s="30"/>
      <c r="G722" s="35"/>
      <c r="H722" s="34"/>
      <c r="I722" s="57" t="str">
        <f t="shared" si="31"/>
        <v/>
      </c>
      <c r="J722" s="35"/>
      <c r="K722" s="54" t="str">
        <f t="shared" ca="1" si="32"/>
        <v/>
      </c>
    </row>
    <row r="723" spans="3:11" ht="30" customHeight="1" x14ac:dyDescent="0.2">
      <c r="C723" s="48"/>
      <c r="D723" s="48"/>
      <c r="E723" s="51" t="str">
        <f>IFERROR(VLOOKUP(D723,Smart!$C$5:$E$105,3,0),"")</f>
        <v/>
      </c>
      <c r="F723" s="30"/>
      <c r="G723" s="35"/>
      <c r="H723" s="34"/>
      <c r="I723" s="57" t="str">
        <f t="shared" si="31"/>
        <v/>
      </c>
      <c r="J723" s="35"/>
      <c r="K723" s="54" t="str">
        <f t="shared" ca="1" si="32"/>
        <v/>
      </c>
    </row>
    <row r="724" spans="3:11" ht="30" customHeight="1" x14ac:dyDescent="0.2">
      <c r="C724" s="48"/>
      <c r="D724" s="48"/>
      <c r="E724" s="51" t="str">
        <f>IFERROR(VLOOKUP(D724,Smart!$C$5:$E$105,3,0),"")</f>
        <v/>
      </c>
      <c r="F724" s="30"/>
      <c r="G724" s="35"/>
      <c r="H724" s="34"/>
      <c r="I724" s="57" t="str">
        <f t="shared" si="31"/>
        <v/>
      </c>
      <c r="J724" s="35"/>
      <c r="K724" s="54" t="str">
        <f t="shared" ca="1" si="32"/>
        <v/>
      </c>
    </row>
    <row r="725" spans="3:11" ht="30" customHeight="1" x14ac:dyDescent="0.2">
      <c r="C725" s="48"/>
      <c r="D725" s="48"/>
      <c r="E725" s="51" t="str">
        <f>IFERROR(VLOOKUP(D725,Smart!$C$5:$E$105,3,0),"")</f>
        <v/>
      </c>
      <c r="F725" s="30"/>
      <c r="G725" s="35"/>
      <c r="H725" s="34"/>
      <c r="I725" s="57" t="str">
        <f t="shared" si="31"/>
        <v/>
      </c>
      <c r="J725" s="35"/>
      <c r="K725" s="54" t="str">
        <f t="shared" ca="1" si="32"/>
        <v/>
      </c>
    </row>
    <row r="726" spans="3:11" ht="30" customHeight="1" x14ac:dyDescent="0.2">
      <c r="C726" s="48"/>
      <c r="D726" s="48"/>
      <c r="E726" s="51" t="str">
        <f>IFERROR(VLOOKUP(D726,Smart!$C$5:$E$105,3,0),"")</f>
        <v/>
      </c>
      <c r="F726" s="30"/>
      <c r="G726" s="35"/>
      <c r="H726" s="34"/>
      <c r="I726" s="57" t="str">
        <f t="shared" si="31"/>
        <v/>
      </c>
      <c r="J726" s="35"/>
      <c r="K726" s="54" t="str">
        <f t="shared" ca="1" si="32"/>
        <v/>
      </c>
    </row>
    <row r="727" spans="3:11" ht="30" customHeight="1" x14ac:dyDescent="0.2">
      <c r="C727" s="48"/>
      <c r="D727" s="48"/>
      <c r="E727" s="51" t="str">
        <f>IFERROR(VLOOKUP(D727,Smart!$C$5:$E$105,3,0),"")</f>
        <v/>
      </c>
      <c r="F727" s="30"/>
      <c r="G727" s="35"/>
      <c r="H727" s="34"/>
      <c r="I727" s="57" t="str">
        <f t="shared" si="31"/>
        <v/>
      </c>
      <c r="J727" s="35"/>
      <c r="K727" s="54" t="str">
        <f t="shared" ca="1" si="32"/>
        <v/>
      </c>
    </row>
    <row r="728" spans="3:11" ht="30" customHeight="1" x14ac:dyDescent="0.2">
      <c r="C728" s="48"/>
      <c r="D728" s="48"/>
      <c r="E728" s="51" t="str">
        <f>IFERROR(VLOOKUP(D728,Smart!$C$5:$E$105,3,0),"")</f>
        <v/>
      </c>
      <c r="F728" s="30"/>
      <c r="G728" s="35"/>
      <c r="H728" s="34"/>
      <c r="I728" s="57" t="str">
        <f t="shared" si="31"/>
        <v/>
      </c>
      <c r="J728" s="35"/>
      <c r="K728" s="54" t="str">
        <f t="shared" ca="1" si="32"/>
        <v/>
      </c>
    </row>
    <row r="729" spans="3:11" ht="30" customHeight="1" x14ac:dyDescent="0.2">
      <c r="C729" s="48"/>
      <c r="D729" s="48"/>
      <c r="E729" s="51" t="str">
        <f>IFERROR(VLOOKUP(D729,Smart!$C$5:$E$105,3,0),"")</f>
        <v/>
      </c>
      <c r="F729" s="30"/>
      <c r="G729" s="35"/>
      <c r="H729" s="34"/>
      <c r="I729" s="57" t="str">
        <f t="shared" si="31"/>
        <v/>
      </c>
      <c r="J729" s="35"/>
      <c r="K729" s="54" t="str">
        <f t="shared" ca="1" si="32"/>
        <v/>
      </c>
    </row>
    <row r="730" spans="3:11" ht="30" customHeight="1" x14ac:dyDescent="0.2">
      <c r="C730" s="48"/>
      <c r="D730" s="48"/>
      <c r="E730" s="51" t="str">
        <f>IFERROR(VLOOKUP(D730,Smart!$C$5:$E$105,3,0),"")</f>
        <v/>
      </c>
      <c r="F730" s="30"/>
      <c r="G730" s="35"/>
      <c r="H730" s="34"/>
      <c r="I730" s="57" t="str">
        <f t="shared" si="31"/>
        <v/>
      </c>
      <c r="J730" s="35"/>
      <c r="K730" s="54" t="str">
        <f t="shared" ca="1" si="32"/>
        <v/>
      </c>
    </row>
    <row r="731" spans="3:11" ht="30" customHeight="1" x14ac:dyDescent="0.2">
      <c r="C731" s="48"/>
      <c r="D731" s="48"/>
      <c r="E731" s="51" t="str">
        <f>IFERROR(VLOOKUP(D731,Smart!$C$5:$E$105,3,0),"")</f>
        <v/>
      </c>
      <c r="F731" s="30"/>
      <c r="G731" s="35"/>
      <c r="H731" s="34"/>
      <c r="I731" s="57" t="str">
        <f t="shared" si="31"/>
        <v/>
      </c>
      <c r="J731" s="35"/>
      <c r="K731" s="54" t="str">
        <f t="shared" ca="1" si="32"/>
        <v/>
      </c>
    </row>
    <row r="732" spans="3:11" ht="30" customHeight="1" x14ac:dyDescent="0.2">
      <c r="C732" s="48"/>
      <c r="D732" s="48"/>
      <c r="E732" s="51" t="str">
        <f>IFERROR(VLOOKUP(D732,Smart!$C$5:$E$105,3,0),"")</f>
        <v/>
      </c>
      <c r="F732" s="30"/>
      <c r="G732" s="35"/>
      <c r="H732" s="34"/>
      <c r="I732" s="57" t="str">
        <f t="shared" si="31"/>
        <v/>
      </c>
      <c r="J732" s="35"/>
      <c r="K732" s="54" t="str">
        <f t="shared" ca="1" si="32"/>
        <v/>
      </c>
    </row>
    <row r="733" spans="3:11" ht="30" customHeight="1" x14ac:dyDescent="0.2">
      <c r="C733" s="48"/>
      <c r="D733" s="48"/>
      <c r="E733" s="51" t="str">
        <f>IFERROR(VLOOKUP(D733,Smart!$C$5:$E$105,3,0),"")</f>
        <v/>
      </c>
      <c r="F733" s="30"/>
      <c r="G733" s="35"/>
      <c r="H733" s="34"/>
      <c r="I733" s="57" t="str">
        <f t="shared" si="31"/>
        <v/>
      </c>
      <c r="J733" s="35"/>
      <c r="K733" s="54" t="str">
        <f t="shared" ca="1" si="32"/>
        <v/>
      </c>
    </row>
    <row r="734" spans="3:11" ht="30" customHeight="1" x14ac:dyDescent="0.2">
      <c r="C734" s="48"/>
      <c r="D734" s="48"/>
      <c r="E734" s="51" t="str">
        <f>IFERROR(VLOOKUP(D734,Smart!$C$5:$E$105,3,0),"")</f>
        <v/>
      </c>
      <c r="F734" s="30"/>
      <c r="G734" s="35"/>
      <c r="H734" s="34"/>
      <c r="I734" s="57" t="str">
        <f t="shared" si="31"/>
        <v/>
      </c>
      <c r="J734" s="35"/>
      <c r="K734" s="54" t="str">
        <f t="shared" ca="1" si="32"/>
        <v/>
      </c>
    </row>
    <row r="735" spans="3:11" ht="30" customHeight="1" x14ac:dyDescent="0.2">
      <c r="C735" s="48"/>
      <c r="D735" s="48"/>
      <c r="E735" s="51" t="str">
        <f>IFERROR(VLOOKUP(D735,Smart!$C$5:$E$105,3,0),"")</f>
        <v/>
      </c>
      <c r="F735" s="30"/>
      <c r="G735" s="35"/>
      <c r="H735" s="34"/>
      <c r="I735" s="57" t="str">
        <f t="shared" si="31"/>
        <v/>
      </c>
      <c r="J735" s="35"/>
      <c r="K735" s="54" t="str">
        <f t="shared" ca="1" si="32"/>
        <v/>
      </c>
    </row>
    <row r="736" spans="3:11" ht="30" customHeight="1" x14ac:dyDescent="0.2">
      <c r="C736" s="48"/>
      <c r="D736" s="48"/>
      <c r="E736" s="51" t="str">
        <f>IFERROR(VLOOKUP(D736,Smart!$C$5:$E$105,3,0),"")</f>
        <v/>
      </c>
      <c r="F736" s="30"/>
      <c r="G736" s="35"/>
      <c r="H736" s="34"/>
      <c r="I736" s="57" t="str">
        <f t="shared" si="31"/>
        <v/>
      </c>
      <c r="J736" s="35"/>
      <c r="K736" s="54" t="str">
        <f t="shared" ca="1" si="32"/>
        <v/>
      </c>
    </row>
    <row r="737" spans="3:11" ht="30" customHeight="1" x14ac:dyDescent="0.2">
      <c r="C737" s="48"/>
      <c r="D737" s="48"/>
      <c r="E737" s="51" t="str">
        <f>IFERROR(VLOOKUP(D737,Smart!$C$5:$E$105,3,0),"")</f>
        <v/>
      </c>
      <c r="F737" s="30"/>
      <c r="G737" s="35"/>
      <c r="H737" s="34"/>
      <c r="I737" s="57" t="str">
        <f t="shared" si="31"/>
        <v/>
      </c>
      <c r="J737" s="35"/>
      <c r="K737" s="54" t="str">
        <f t="shared" ca="1" si="32"/>
        <v/>
      </c>
    </row>
    <row r="738" spans="3:11" ht="30" customHeight="1" x14ac:dyDescent="0.2">
      <c r="C738" s="48"/>
      <c r="D738" s="48"/>
      <c r="E738" s="51" t="str">
        <f>IFERROR(VLOOKUP(D738,Smart!$C$5:$E$105,3,0),"")</f>
        <v/>
      </c>
      <c r="F738" s="30"/>
      <c r="G738" s="35"/>
      <c r="H738" s="34"/>
      <c r="I738" s="57" t="str">
        <f t="shared" si="31"/>
        <v/>
      </c>
      <c r="J738" s="35"/>
      <c r="K738" s="54" t="str">
        <f t="shared" ca="1" si="32"/>
        <v/>
      </c>
    </row>
    <row r="739" spans="3:11" ht="30" customHeight="1" x14ac:dyDescent="0.2">
      <c r="C739" s="48"/>
      <c r="D739" s="48"/>
      <c r="E739" s="51" t="str">
        <f>IFERROR(VLOOKUP(D739,Smart!$C$5:$E$105,3,0),"")</f>
        <v/>
      </c>
      <c r="F739" s="30"/>
      <c r="G739" s="35"/>
      <c r="H739" s="34"/>
      <c r="I739" s="57" t="str">
        <f t="shared" si="31"/>
        <v/>
      </c>
      <c r="J739" s="35"/>
      <c r="K739" s="54" t="str">
        <f t="shared" ca="1" si="32"/>
        <v/>
      </c>
    </row>
    <row r="740" spans="3:11" ht="30" customHeight="1" x14ac:dyDescent="0.2">
      <c r="C740" s="48"/>
      <c r="D740" s="48"/>
      <c r="E740" s="51" t="str">
        <f>IFERROR(VLOOKUP(D740,Smart!$C$5:$E$105,3,0),"")</f>
        <v/>
      </c>
      <c r="F740" s="30"/>
      <c r="G740" s="35"/>
      <c r="H740" s="34"/>
      <c r="I740" s="57" t="str">
        <f t="shared" si="31"/>
        <v/>
      </c>
      <c r="J740" s="35"/>
      <c r="K740" s="54" t="str">
        <f t="shared" ca="1" si="32"/>
        <v/>
      </c>
    </row>
    <row r="741" spans="3:11" ht="30" customHeight="1" x14ac:dyDescent="0.2">
      <c r="C741" s="48"/>
      <c r="D741" s="48"/>
      <c r="E741" s="51" t="str">
        <f>IFERROR(VLOOKUP(D741,Smart!$C$5:$E$105,3,0),"")</f>
        <v/>
      </c>
      <c r="F741" s="30"/>
      <c r="G741" s="35"/>
      <c r="H741" s="34"/>
      <c r="I741" s="57" t="str">
        <f t="shared" si="31"/>
        <v/>
      </c>
      <c r="J741" s="35"/>
      <c r="K741" s="54" t="str">
        <f t="shared" ca="1" si="32"/>
        <v/>
      </c>
    </row>
    <row r="742" spans="3:11" ht="30" customHeight="1" x14ac:dyDescent="0.2">
      <c r="C742" s="48"/>
      <c r="D742" s="48"/>
      <c r="E742" s="51" t="str">
        <f>IFERROR(VLOOKUP(D742,Smart!$C$5:$E$105,3,0),"")</f>
        <v/>
      </c>
      <c r="F742" s="30"/>
      <c r="G742" s="35"/>
      <c r="H742" s="34"/>
      <c r="I742" s="57" t="str">
        <f t="shared" si="31"/>
        <v/>
      </c>
      <c r="J742" s="35"/>
      <c r="K742" s="54" t="str">
        <f t="shared" ca="1" si="32"/>
        <v/>
      </c>
    </row>
    <row r="743" spans="3:11" ht="30" customHeight="1" x14ac:dyDescent="0.2">
      <c r="C743" s="48"/>
      <c r="D743" s="48"/>
      <c r="E743" s="51" t="str">
        <f>IFERROR(VLOOKUP(D743,Smart!$C$5:$E$105,3,0),"")</f>
        <v/>
      </c>
      <c r="F743" s="30"/>
      <c r="G743" s="35"/>
      <c r="H743" s="34"/>
      <c r="I743" s="57" t="str">
        <f t="shared" si="31"/>
        <v/>
      </c>
      <c r="J743" s="35"/>
      <c r="K743" s="54" t="str">
        <f t="shared" ca="1" si="32"/>
        <v/>
      </c>
    </row>
    <row r="744" spans="3:11" ht="30" customHeight="1" x14ac:dyDescent="0.2">
      <c r="C744" s="48"/>
      <c r="D744" s="48"/>
      <c r="E744" s="51" t="str">
        <f>IFERROR(VLOOKUP(D744,Smart!$C$5:$E$105,3,0),"")</f>
        <v/>
      </c>
      <c r="F744" s="30"/>
      <c r="G744" s="35"/>
      <c r="H744" s="34"/>
      <c r="I744" s="57" t="str">
        <f t="shared" si="31"/>
        <v/>
      </c>
      <c r="J744" s="35"/>
      <c r="K744" s="54" t="str">
        <f t="shared" ca="1" si="32"/>
        <v/>
      </c>
    </row>
    <row r="745" spans="3:11" ht="30" customHeight="1" x14ac:dyDescent="0.2">
      <c r="C745" s="48"/>
      <c r="D745" s="48"/>
      <c r="E745" s="51" t="str">
        <f>IFERROR(VLOOKUP(D745,Smart!$C$5:$E$105,3,0),"")</f>
        <v/>
      </c>
      <c r="F745" s="30"/>
      <c r="G745" s="35"/>
      <c r="H745" s="34"/>
      <c r="I745" s="57" t="str">
        <f t="shared" si="31"/>
        <v/>
      </c>
      <c r="J745" s="35"/>
      <c r="K745" s="54" t="str">
        <f t="shared" ca="1" si="32"/>
        <v/>
      </c>
    </row>
    <row r="746" spans="3:11" ht="30" customHeight="1" x14ac:dyDescent="0.2">
      <c r="C746" s="48"/>
      <c r="D746" s="48"/>
      <c r="E746" s="51" t="str">
        <f>IFERROR(VLOOKUP(D746,Smart!$C$5:$E$105,3,0),"")</f>
        <v/>
      </c>
      <c r="F746" s="30"/>
      <c r="G746" s="35"/>
      <c r="H746" s="34"/>
      <c r="I746" s="57" t="str">
        <f t="shared" si="31"/>
        <v/>
      </c>
      <c r="J746" s="35"/>
      <c r="K746" s="54" t="str">
        <f t="shared" ca="1" si="32"/>
        <v/>
      </c>
    </row>
    <row r="747" spans="3:11" ht="30" customHeight="1" x14ac:dyDescent="0.2">
      <c r="C747" s="48"/>
      <c r="D747" s="48"/>
      <c r="E747" s="51" t="str">
        <f>IFERROR(VLOOKUP(D747,Smart!$C$5:$E$105,3,0),"")</f>
        <v/>
      </c>
      <c r="F747" s="30"/>
      <c r="G747" s="35"/>
      <c r="H747" s="34"/>
      <c r="I747" s="57" t="str">
        <f t="shared" si="31"/>
        <v/>
      </c>
      <c r="J747" s="35"/>
      <c r="K747" s="54" t="str">
        <f t="shared" ca="1" si="32"/>
        <v/>
      </c>
    </row>
    <row r="748" spans="3:11" ht="30" customHeight="1" x14ac:dyDescent="0.2">
      <c r="C748" s="48"/>
      <c r="D748" s="48"/>
      <c r="E748" s="51" t="str">
        <f>IFERROR(VLOOKUP(D748,Smart!$C$5:$E$105,3,0),"")</f>
        <v/>
      </c>
      <c r="F748" s="30"/>
      <c r="G748" s="35"/>
      <c r="H748" s="34"/>
      <c r="I748" s="57" t="str">
        <f t="shared" si="31"/>
        <v/>
      </c>
      <c r="J748" s="35"/>
      <c r="K748" s="54" t="str">
        <f t="shared" ca="1" si="32"/>
        <v/>
      </c>
    </row>
    <row r="749" spans="3:11" ht="30" customHeight="1" x14ac:dyDescent="0.2">
      <c r="C749" s="48"/>
      <c r="D749" s="48"/>
      <c r="E749" s="51" t="str">
        <f>IFERROR(VLOOKUP(D749,Smart!$C$5:$E$105,3,0),"")</f>
        <v/>
      </c>
      <c r="F749" s="30"/>
      <c r="G749" s="35"/>
      <c r="H749" s="34"/>
      <c r="I749" s="57" t="str">
        <f t="shared" si="31"/>
        <v/>
      </c>
      <c r="J749" s="35"/>
      <c r="K749" s="54" t="str">
        <f t="shared" ca="1" si="32"/>
        <v/>
      </c>
    </row>
    <row r="750" spans="3:11" ht="30" customHeight="1" x14ac:dyDescent="0.2">
      <c r="C750" s="48"/>
      <c r="D750" s="48"/>
      <c r="E750" s="51" t="str">
        <f>IFERROR(VLOOKUP(D750,Smart!$C$5:$E$105,3,0),"")</f>
        <v/>
      </c>
      <c r="F750" s="30"/>
      <c r="G750" s="35"/>
      <c r="H750" s="34"/>
      <c r="I750" s="57" t="str">
        <f t="shared" si="31"/>
        <v/>
      </c>
      <c r="J750" s="35"/>
      <c r="K750" s="54" t="str">
        <f t="shared" ca="1" si="32"/>
        <v/>
      </c>
    </row>
    <row r="751" spans="3:11" ht="30" customHeight="1" x14ac:dyDescent="0.2">
      <c r="C751" s="48"/>
      <c r="D751" s="48"/>
      <c r="E751" s="51" t="str">
        <f>IFERROR(VLOOKUP(D751,Smart!$C$5:$E$105,3,0),"")</f>
        <v/>
      </c>
      <c r="F751" s="30"/>
      <c r="G751" s="35"/>
      <c r="H751" s="34"/>
      <c r="I751" s="57" t="str">
        <f t="shared" si="31"/>
        <v/>
      </c>
      <c r="J751" s="35"/>
      <c r="K751" s="54" t="str">
        <f t="shared" ca="1" si="32"/>
        <v/>
      </c>
    </row>
    <row r="752" spans="3:11" ht="30" customHeight="1" x14ac:dyDescent="0.2">
      <c r="C752" s="48"/>
      <c r="D752" s="48"/>
      <c r="E752" s="51" t="str">
        <f>IFERROR(VLOOKUP(D752,Smart!$C$5:$E$105,3,0),"")</f>
        <v/>
      </c>
      <c r="F752" s="30"/>
      <c r="G752" s="35"/>
      <c r="H752" s="34"/>
      <c r="I752" s="57" t="str">
        <f t="shared" si="31"/>
        <v/>
      </c>
      <c r="J752" s="35"/>
      <c r="K752" s="54" t="str">
        <f t="shared" ca="1" si="32"/>
        <v/>
      </c>
    </row>
    <row r="753" spans="3:11" ht="30" customHeight="1" x14ac:dyDescent="0.2">
      <c r="C753" s="48"/>
      <c r="D753" s="48"/>
      <c r="E753" s="51" t="str">
        <f>IFERROR(VLOOKUP(D753,Smart!$C$5:$E$105,3,0),"")</f>
        <v/>
      </c>
      <c r="F753" s="30"/>
      <c r="G753" s="35"/>
      <c r="H753" s="34"/>
      <c r="I753" s="57" t="str">
        <f t="shared" si="31"/>
        <v/>
      </c>
      <c r="J753" s="35"/>
      <c r="K753" s="54" t="str">
        <f t="shared" ca="1" si="32"/>
        <v/>
      </c>
    </row>
    <row r="754" spans="3:11" ht="30" customHeight="1" x14ac:dyDescent="0.2">
      <c r="C754" s="48"/>
      <c r="D754" s="48"/>
      <c r="E754" s="51" t="str">
        <f>IFERROR(VLOOKUP(D754,Smart!$C$5:$E$105,3,0),"")</f>
        <v/>
      </c>
      <c r="F754" s="30"/>
      <c r="G754" s="35"/>
      <c r="H754" s="34"/>
      <c r="I754" s="57" t="str">
        <f t="shared" si="31"/>
        <v/>
      </c>
      <c r="J754" s="35"/>
      <c r="K754" s="54" t="str">
        <f t="shared" ca="1" si="32"/>
        <v/>
      </c>
    </row>
    <row r="755" spans="3:11" ht="30" customHeight="1" x14ac:dyDescent="0.2">
      <c r="C755" s="48"/>
      <c r="D755" s="48"/>
      <c r="E755" s="51" t="str">
        <f>IFERROR(VLOOKUP(D755,Smart!$C$5:$E$105,3,0),"")</f>
        <v/>
      </c>
      <c r="F755" s="30"/>
      <c r="G755" s="35"/>
      <c r="H755" s="34"/>
      <c r="I755" s="57" t="str">
        <f t="shared" si="31"/>
        <v/>
      </c>
      <c r="J755" s="35"/>
      <c r="K755" s="54" t="str">
        <f t="shared" ca="1" si="32"/>
        <v/>
      </c>
    </row>
    <row r="756" spans="3:11" ht="30" customHeight="1" x14ac:dyDescent="0.2">
      <c r="C756" s="48"/>
      <c r="D756" s="48"/>
      <c r="E756" s="51" t="str">
        <f>IFERROR(VLOOKUP(D756,Smart!$C$5:$E$105,3,0),"")</f>
        <v/>
      </c>
      <c r="F756" s="30"/>
      <c r="G756" s="35"/>
      <c r="H756" s="34"/>
      <c r="I756" s="57" t="str">
        <f t="shared" si="31"/>
        <v/>
      </c>
      <c r="J756" s="35"/>
      <c r="K756" s="54" t="str">
        <f t="shared" ca="1" si="32"/>
        <v/>
      </c>
    </row>
    <row r="757" spans="3:11" ht="30" customHeight="1" x14ac:dyDescent="0.2">
      <c r="C757" s="48"/>
      <c r="D757" s="48"/>
      <c r="E757" s="51" t="str">
        <f>IFERROR(VLOOKUP(D757,Smart!$C$5:$E$105,3,0),"")</f>
        <v/>
      </c>
      <c r="F757" s="30"/>
      <c r="G757" s="35"/>
      <c r="H757" s="34"/>
      <c r="I757" s="57" t="str">
        <f t="shared" si="31"/>
        <v/>
      </c>
      <c r="J757" s="35"/>
      <c r="K757" s="54" t="str">
        <f t="shared" ca="1" si="32"/>
        <v/>
      </c>
    </row>
    <row r="758" spans="3:11" ht="30" customHeight="1" x14ac:dyDescent="0.2">
      <c r="C758" s="48"/>
      <c r="D758" s="48"/>
      <c r="E758" s="51" t="str">
        <f>IFERROR(VLOOKUP(D758,Smart!$C$5:$E$105,3,0),"")</f>
        <v/>
      </c>
      <c r="F758" s="30"/>
      <c r="G758" s="35"/>
      <c r="H758" s="34"/>
      <c r="I758" s="57" t="str">
        <f t="shared" si="31"/>
        <v/>
      </c>
      <c r="J758" s="35"/>
      <c r="K758" s="54" t="str">
        <f t="shared" ca="1" si="32"/>
        <v/>
      </c>
    </row>
    <row r="759" spans="3:11" ht="30" customHeight="1" x14ac:dyDescent="0.2">
      <c r="C759" s="48"/>
      <c r="D759" s="48"/>
      <c r="E759" s="51" t="str">
        <f>IFERROR(VLOOKUP(D759,Smart!$C$5:$E$105,3,0),"")</f>
        <v/>
      </c>
      <c r="F759" s="30"/>
      <c r="G759" s="35"/>
      <c r="H759" s="34"/>
      <c r="I759" s="57" t="str">
        <f t="shared" si="31"/>
        <v/>
      </c>
      <c r="J759" s="35"/>
      <c r="K759" s="54" t="str">
        <f t="shared" ca="1" si="32"/>
        <v/>
      </c>
    </row>
    <row r="760" spans="3:11" ht="30" customHeight="1" x14ac:dyDescent="0.2">
      <c r="C760" s="48"/>
      <c r="D760" s="48"/>
      <c r="E760" s="51" t="str">
        <f>IFERROR(VLOOKUP(D760,Smart!$C$5:$E$105,3,0),"")</f>
        <v/>
      </c>
      <c r="F760" s="30"/>
      <c r="G760" s="35"/>
      <c r="H760" s="34"/>
      <c r="I760" s="57" t="str">
        <f t="shared" si="31"/>
        <v/>
      </c>
      <c r="J760" s="35"/>
      <c r="K760" s="54" t="str">
        <f t="shared" ca="1" si="32"/>
        <v/>
      </c>
    </row>
    <row r="761" spans="3:11" ht="30" customHeight="1" x14ac:dyDescent="0.2">
      <c r="C761" s="48"/>
      <c r="D761" s="48"/>
      <c r="E761" s="51" t="str">
        <f>IFERROR(VLOOKUP(D761,Smart!$C$5:$E$105,3,0),"")</f>
        <v/>
      </c>
      <c r="F761" s="30"/>
      <c r="G761" s="35"/>
      <c r="H761" s="34"/>
      <c r="I761" s="57" t="str">
        <f t="shared" si="31"/>
        <v/>
      </c>
      <c r="J761" s="35"/>
      <c r="K761" s="54" t="str">
        <f t="shared" ca="1" si="32"/>
        <v/>
      </c>
    </row>
    <row r="762" spans="3:11" ht="30" customHeight="1" x14ac:dyDescent="0.2">
      <c r="C762" s="48"/>
      <c r="D762" s="48"/>
      <c r="E762" s="51" t="str">
        <f>IFERROR(VLOOKUP(D762,Smart!$C$5:$E$105,3,0),"")</f>
        <v/>
      </c>
      <c r="F762" s="30"/>
      <c r="G762" s="35"/>
      <c r="H762" s="34"/>
      <c r="I762" s="57" t="str">
        <f t="shared" si="31"/>
        <v/>
      </c>
      <c r="J762" s="35"/>
      <c r="K762" s="54" t="str">
        <f t="shared" ca="1" si="32"/>
        <v/>
      </c>
    </row>
    <row r="763" spans="3:11" ht="30" customHeight="1" x14ac:dyDescent="0.2">
      <c r="C763" s="48"/>
      <c r="D763" s="48"/>
      <c r="E763" s="51" t="str">
        <f>IFERROR(VLOOKUP(D763,Smart!$C$5:$E$105,3,0),"")</f>
        <v/>
      </c>
      <c r="F763" s="30"/>
      <c r="G763" s="35"/>
      <c r="H763" s="34"/>
      <c r="I763" s="57" t="str">
        <f t="shared" si="31"/>
        <v/>
      </c>
      <c r="J763" s="35"/>
      <c r="K763" s="54" t="str">
        <f t="shared" ca="1" si="32"/>
        <v/>
      </c>
    </row>
    <row r="764" spans="3:11" ht="30" customHeight="1" x14ac:dyDescent="0.2">
      <c r="C764" s="48"/>
      <c r="D764" s="48"/>
      <c r="E764" s="51" t="str">
        <f>IFERROR(VLOOKUP(D764,Smart!$C$5:$E$105,3,0),"")</f>
        <v/>
      </c>
      <c r="F764" s="30"/>
      <c r="G764" s="35"/>
      <c r="H764" s="34"/>
      <c r="I764" s="57" t="str">
        <f t="shared" si="31"/>
        <v/>
      </c>
      <c r="J764" s="35"/>
      <c r="K764" s="54" t="str">
        <f t="shared" ca="1" si="32"/>
        <v/>
      </c>
    </row>
    <row r="765" spans="3:11" ht="30" customHeight="1" x14ac:dyDescent="0.2">
      <c r="C765" s="48"/>
      <c r="D765" s="48"/>
      <c r="E765" s="51" t="str">
        <f>IFERROR(VLOOKUP(D765,Smart!$C$5:$E$105,3,0),"")</f>
        <v/>
      </c>
      <c r="F765" s="30"/>
      <c r="G765" s="35"/>
      <c r="H765" s="34"/>
      <c r="I765" s="57" t="str">
        <f t="shared" si="31"/>
        <v/>
      </c>
      <c r="J765" s="35"/>
      <c r="K765" s="54" t="str">
        <f t="shared" ca="1" si="32"/>
        <v/>
      </c>
    </row>
    <row r="766" spans="3:11" ht="30" customHeight="1" x14ac:dyDescent="0.2">
      <c r="C766" s="48"/>
      <c r="D766" s="48"/>
      <c r="E766" s="51" t="str">
        <f>IFERROR(VLOOKUP(D766,Smart!$C$5:$E$105,3,0),"")</f>
        <v/>
      </c>
      <c r="F766" s="30"/>
      <c r="G766" s="35"/>
      <c r="H766" s="34"/>
      <c r="I766" s="57" t="str">
        <f t="shared" si="31"/>
        <v/>
      </c>
      <c r="J766" s="35"/>
      <c r="K766" s="54" t="str">
        <f t="shared" ca="1" si="32"/>
        <v/>
      </c>
    </row>
    <row r="767" spans="3:11" ht="30" customHeight="1" x14ac:dyDescent="0.2">
      <c r="C767" s="48"/>
      <c r="D767" s="48"/>
      <c r="E767" s="51" t="str">
        <f>IFERROR(VLOOKUP(D767,Smart!$C$5:$E$105,3,0),"")</f>
        <v/>
      </c>
      <c r="F767" s="30"/>
      <c r="G767" s="35"/>
      <c r="H767" s="34"/>
      <c r="I767" s="57" t="str">
        <f t="shared" si="31"/>
        <v/>
      </c>
      <c r="J767" s="35"/>
      <c r="K767" s="54" t="str">
        <f t="shared" ca="1" si="32"/>
        <v/>
      </c>
    </row>
    <row r="768" spans="3:11" ht="30" customHeight="1" x14ac:dyDescent="0.2">
      <c r="C768" s="48"/>
      <c r="D768" s="48"/>
      <c r="E768" s="51" t="str">
        <f>IFERROR(VLOOKUP(D768,Smart!$C$5:$E$105,3,0),"")</f>
        <v/>
      </c>
      <c r="F768" s="30"/>
      <c r="G768" s="35"/>
      <c r="H768" s="34"/>
      <c r="I768" s="57" t="str">
        <f t="shared" si="31"/>
        <v/>
      </c>
      <c r="J768" s="35"/>
      <c r="K768" s="54" t="str">
        <f t="shared" ca="1" si="32"/>
        <v/>
      </c>
    </row>
    <row r="769" spans="3:11" ht="30" customHeight="1" x14ac:dyDescent="0.2">
      <c r="C769" s="48"/>
      <c r="D769" s="48"/>
      <c r="E769" s="51" t="str">
        <f>IFERROR(VLOOKUP(D769,Smart!$C$5:$E$105,3,0),"")</f>
        <v/>
      </c>
      <c r="F769" s="30"/>
      <c r="G769" s="35"/>
      <c r="H769" s="34"/>
      <c r="I769" s="57" t="str">
        <f t="shared" si="31"/>
        <v/>
      </c>
      <c r="J769" s="35"/>
      <c r="K769" s="54" t="str">
        <f t="shared" ca="1" si="32"/>
        <v/>
      </c>
    </row>
    <row r="770" spans="3:11" ht="30" customHeight="1" x14ac:dyDescent="0.2">
      <c r="C770" s="48"/>
      <c r="D770" s="48"/>
      <c r="E770" s="51" t="str">
        <f>IFERROR(VLOOKUP(D770,Smart!$C$5:$E$105,3,0),"")</f>
        <v/>
      </c>
      <c r="F770" s="30"/>
      <c r="G770" s="35"/>
      <c r="H770" s="34"/>
      <c r="I770" s="57" t="str">
        <f t="shared" si="31"/>
        <v/>
      </c>
      <c r="J770" s="35"/>
      <c r="K770" s="54" t="str">
        <f t="shared" ca="1" si="32"/>
        <v/>
      </c>
    </row>
    <row r="771" spans="3:11" ht="30" customHeight="1" x14ac:dyDescent="0.2">
      <c r="C771" s="48"/>
      <c r="D771" s="48"/>
      <c r="E771" s="51" t="str">
        <f>IFERROR(VLOOKUP(D771,Smart!$C$5:$E$105,3,0),"")</f>
        <v/>
      </c>
      <c r="F771" s="30"/>
      <c r="G771" s="35"/>
      <c r="H771" s="34"/>
      <c r="I771" s="57" t="str">
        <f t="shared" si="31"/>
        <v/>
      </c>
      <c r="J771" s="35"/>
      <c r="K771" s="54" t="str">
        <f t="shared" ca="1" si="32"/>
        <v/>
      </c>
    </row>
    <row r="772" spans="3:11" ht="30" customHeight="1" x14ac:dyDescent="0.2">
      <c r="C772" s="48"/>
      <c r="D772" s="48"/>
      <c r="E772" s="51" t="str">
        <f>IFERROR(VLOOKUP(D772,Smart!$C$5:$E$105,3,0),"")</f>
        <v/>
      </c>
      <c r="F772" s="30"/>
      <c r="G772" s="35"/>
      <c r="H772" s="34"/>
      <c r="I772" s="57" t="str">
        <f t="shared" si="31"/>
        <v/>
      </c>
      <c r="J772" s="35"/>
      <c r="K772" s="54" t="str">
        <f t="shared" ca="1" si="32"/>
        <v/>
      </c>
    </row>
    <row r="773" spans="3:11" ht="30" customHeight="1" x14ac:dyDescent="0.2">
      <c r="C773" s="48"/>
      <c r="D773" s="48"/>
      <c r="E773" s="51" t="str">
        <f>IFERROR(VLOOKUP(D773,Smart!$C$5:$E$105,3,0),"")</f>
        <v/>
      </c>
      <c r="F773" s="30"/>
      <c r="G773" s="35"/>
      <c r="H773" s="34"/>
      <c r="I773" s="57" t="str">
        <f t="shared" si="31"/>
        <v/>
      </c>
      <c r="J773" s="35"/>
      <c r="K773" s="54" t="str">
        <f t="shared" ca="1" si="32"/>
        <v/>
      </c>
    </row>
    <row r="774" spans="3:11" ht="30" customHeight="1" x14ac:dyDescent="0.2">
      <c r="C774" s="48"/>
      <c r="D774" s="48"/>
      <c r="E774" s="51" t="str">
        <f>IFERROR(VLOOKUP(D774,Smart!$C$5:$E$105,3,0),"")</f>
        <v/>
      </c>
      <c r="F774" s="30"/>
      <c r="G774" s="35"/>
      <c r="H774" s="34"/>
      <c r="I774" s="57" t="str">
        <f t="shared" si="31"/>
        <v/>
      </c>
      <c r="J774" s="35"/>
      <c r="K774" s="54" t="str">
        <f t="shared" ca="1" si="32"/>
        <v/>
      </c>
    </row>
    <row r="775" spans="3:11" ht="30" customHeight="1" x14ac:dyDescent="0.2">
      <c r="C775" s="48"/>
      <c r="D775" s="48"/>
      <c r="E775" s="51" t="str">
        <f>IFERROR(VLOOKUP(D775,Smart!$C$5:$E$105,3,0),"")</f>
        <v/>
      </c>
      <c r="F775" s="30"/>
      <c r="G775" s="35"/>
      <c r="H775" s="34"/>
      <c r="I775" s="57" t="str">
        <f t="shared" ref="I775:I838" si="33">IF(OR(G775="",H775=""),"",G775+H775)</f>
        <v/>
      </c>
      <c r="J775" s="35"/>
      <c r="K775" s="54" t="str">
        <f t="shared" ca="1" si="32"/>
        <v/>
      </c>
    </row>
    <row r="776" spans="3:11" ht="30" customHeight="1" x14ac:dyDescent="0.2">
      <c r="C776" s="48"/>
      <c r="D776" s="48"/>
      <c r="E776" s="51" t="str">
        <f>IFERROR(VLOOKUP(D776,Smart!$C$5:$E$105,3,0),"")</f>
        <v/>
      </c>
      <c r="F776" s="30"/>
      <c r="G776" s="35"/>
      <c r="H776" s="34"/>
      <c r="I776" s="57" t="str">
        <f t="shared" si="33"/>
        <v/>
      </c>
      <c r="J776" s="35"/>
      <c r="K776" s="54" t="str">
        <f t="shared" ca="1" si="32"/>
        <v/>
      </c>
    </row>
    <row r="777" spans="3:11" ht="30" customHeight="1" x14ac:dyDescent="0.2">
      <c r="C777" s="48"/>
      <c r="D777" s="48"/>
      <c r="E777" s="51" t="str">
        <f>IFERROR(VLOOKUP(D777,Smart!$C$5:$E$105,3,0),"")</f>
        <v/>
      </c>
      <c r="F777" s="30"/>
      <c r="G777" s="35"/>
      <c r="H777" s="34"/>
      <c r="I777" s="57" t="str">
        <f t="shared" si="33"/>
        <v/>
      </c>
      <c r="J777" s="35"/>
      <c r="K777" s="54" t="str">
        <f t="shared" ca="1" si="32"/>
        <v/>
      </c>
    </row>
    <row r="778" spans="3:11" ht="30" customHeight="1" x14ac:dyDescent="0.2">
      <c r="C778" s="48"/>
      <c r="D778" s="48"/>
      <c r="E778" s="51" t="str">
        <f>IFERROR(VLOOKUP(D778,Smart!$C$5:$E$105,3,0),"")</f>
        <v/>
      </c>
      <c r="F778" s="30"/>
      <c r="G778" s="35"/>
      <c r="H778" s="34"/>
      <c r="I778" s="57" t="str">
        <f t="shared" si="33"/>
        <v/>
      </c>
      <c r="J778" s="35"/>
      <c r="K778" s="54" t="str">
        <f t="shared" ca="1" si="32"/>
        <v/>
      </c>
    </row>
    <row r="779" spans="3:11" ht="30" customHeight="1" x14ac:dyDescent="0.2">
      <c r="C779" s="48"/>
      <c r="D779" s="48"/>
      <c r="E779" s="51" t="str">
        <f>IFERROR(VLOOKUP(D779,Smart!$C$5:$E$105,3,0),"")</f>
        <v/>
      </c>
      <c r="F779" s="30"/>
      <c r="G779" s="35"/>
      <c r="H779" s="34"/>
      <c r="I779" s="57" t="str">
        <f t="shared" si="33"/>
        <v/>
      </c>
      <c r="J779" s="35"/>
      <c r="K779" s="54" t="str">
        <f t="shared" ca="1" si="32"/>
        <v/>
      </c>
    </row>
    <row r="780" spans="3:11" ht="30" customHeight="1" x14ac:dyDescent="0.2">
      <c r="C780" s="48"/>
      <c r="D780" s="48"/>
      <c r="E780" s="51" t="str">
        <f>IFERROR(VLOOKUP(D780,Smart!$C$5:$E$105,3,0),"")</f>
        <v/>
      </c>
      <c r="F780" s="30"/>
      <c r="G780" s="35"/>
      <c r="H780" s="34"/>
      <c r="I780" s="57" t="str">
        <f t="shared" si="33"/>
        <v/>
      </c>
      <c r="J780" s="35"/>
      <c r="K780" s="54" t="str">
        <f t="shared" ca="1" si="32"/>
        <v/>
      </c>
    </row>
    <row r="781" spans="3:11" ht="30" customHeight="1" x14ac:dyDescent="0.2">
      <c r="C781" s="48"/>
      <c r="D781" s="48"/>
      <c r="E781" s="51" t="str">
        <f>IFERROR(VLOOKUP(D781,Smart!$C$5:$E$105,3,0),"")</f>
        <v/>
      </c>
      <c r="F781" s="30"/>
      <c r="G781" s="35"/>
      <c r="H781" s="34"/>
      <c r="I781" s="57" t="str">
        <f t="shared" si="33"/>
        <v/>
      </c>
      <c r="J781" s="35"/>
      <c r="K781" s="54" t="str">
        <f t="shared" ca="1" si="32"/>
        <v/>
      </c>
    </row>
    <row r="782" spans="3:11" ht="30" customHeight="1" x14ac:dyDescent="0.2">
      <c r="C782" s="48"/>
      <c r="D782" s="48"/>
      <c r="E782" s="51" t="str">
        <f>IFERROR(VLOOKUP(D782,Smart!$C$5:$E$105,3,0),"")</f>
        <v/>
      </c>
      <c r="F782" s="30"/>
      <c r="G782" s="35"/>
      <c r="H782" s="34"/>
      <c r="I782" s="57" t="str">
        <f t="shared" si="33"/>
        <v/>
      </c>
      <c r="J782" s="35"/>
      <c r="K782" s="54" t="str">
        <f t="shared" ca="1" si="32"/>
        <v/>
      </c>
    </row>
    <row r="783" spans="3:11" ht="30" customHeight="1" x14ac:dyDescent="0.2">
      <c r="C783" s="48"/>
      <c r="D783" s="48"/>
      <c r="E783" s="51" t="str">
        <f>IFERROR(VLOOKUP(D783,Smart!$C$5:$E$105,3,0),"")</f>
        <v/>
      </c>
      <c r="F783" s="30"/>
      <c r="G783" s="35"/>
      <c r="H783" s="34"/>
      <c r="I783" s="57" t="str">
        <f t="shared" si="33"/>
        <v/>
      </c>
      <c r="J783" s="35"/>
      <c r="K783" s="54" t="str">
        <f t="shared" ca="1" si="32"/>
        <v/>
      </c>
    </row>
    <row r="784" spans="3:11" ht="30" customHeight="1" x14ac:dyDescent="0.2">
      <c r="C784" s="48"/>
      <c r="D784" s="48"/>
      <c r="E784" s="51" t="str">
        <f>IFERROR(VLOOKUP(D784,Smart!$C$5:$E$105,3,0),"")</f>
        <v/>
      </c>
      <c r="F784" s="30"/>
      <c r="G784" s="35"/>
      <c r="H784" s="34"/>
      <c r="I784" s="57" t="str">
        <f t="shared" si="33"/>
        <v/>
      </c>
      <c r="J784" s="35"/>
      <c r="K784" s="54" t="str">
        <f t="shared" ca="1" si="32"/>
        <v/>
      </c>
    </row>
    <row r="785" spans="3:11" ht="30" customHeight="1" x14ac:dyDescent="0.2">
      <c r="C785" s="48"/>
      <c r="D785" s="48"/>
      <c r="E785" s="51" t="str">
        <f>IFERROR(VLOOKUP(D785,Smart!$C$5:$E$105,3,0),"")</f>
        <v/>
      </c>
      <c r="F785" s="30"/>
      <c r="G785" s="35"/>
      <c r="H785" s="34"/>
      <c r="I785" s="57" t="str">
        <f t="shared" si="33"/>
        <v/>
      </c>
      <c r="J785" s="35"/>
      <c r="K785" s="54" t="str">
        <f t="shared" ref="K785:K848" ca="1" si="34">IF(OR(D785="",G785="",I785=""),"",IF(AND(J785&lt;&gt;"",J785&lt;=I785),"Concluído en el Plazo",IF(AND(J785&lt;&gt;"",J785&gt;I785),"Concluído con Retraso",IF(AND(J785="",I785&gt;=TODAY(),G785&lt;=TODAY()),"En Progreso",IF(AND(J785="",I785&lt;TODAY()),"Retrasado","No iniciado")))))</f>
        <v/>
      </c>
    </row>
    <row r="786" spans="3:11" ht="30" customHeight="1" x14ac:dyDescent="0.2">
      <c r="C786" s="48"/>
      <c r="D786" s="48"/>
      <c r="E786" s="51" t="str">
        <f>IFERROR(VLOOKUP(D786,Smart!$C$5:$E$105,3,0),"")</f>
        <v/>
      </c>
      <c r="F786" s="30"/>
      <c r="G786" s="35"/>
      <c r="H786" s="34"/>
      <c r="I786" s="57" t="str">
        <f t="shared" si="33"/>
        <v/>
      </c>
      <c r="J786" s="35"/>
      <c r="K786" s="54" t="str">
        <f t="shared" ca="1" si="34"/>
        <v/>
      </c>
    </row>
    <row r="787" spans="3:11" ht="30" customHeight="1" x14ac:dyDescent="0.2">
      <c r="C787" s="48"/>
      <c r="D787" s="48"/>
      <c r="E787" s="51" t="str">
        <f>IFERROR(VLOOKUP(D787,Smart!$C$5:$E$105,3,0),"")</f>
        <v/>
      </c>
      <c r="F787" s="30"/>
      <c r="G787" s="35"/>
      <c r="H787" s="34"/>
      <c r="I787" s="57" t="str">
        <f t="shared" si="33"/>
        <v/>
      </c>
      <c r="J787" s="35"/>
      <c r="K787" s="54" t="str">
        <f t="shared" ca="1" si="34"/>
        <v/>
      </c>
    </row>
    <row r="788" spans="3:11" ht="30" customHeight="1" x14ac:dyDescent="0.2">
      <c r="C788" s="48"/>
      <c r="D788" s="48"/>
      <c r="E788" s="51" t="str">
        <f>IFERROR(VLOOKUP(D788,Smart!$C$5:$E$105,3,0),"")</f>
        <v/>
      </c>
      <c r="F788" s="30"/>
      <c r="G788" s="35"/>
      <c r="H788" s="34"/>
      <c r="I788" s="57" t="str">
        <f t="shared" si="33"/>
        <v/>
      </c>
      <c r="J788" s="35"/>
      <c r="K788" s="54" t="str">
        <f t="shared" ca="1" si="34"/>
        <v/>
      </c>
    </row>
    <row r="789" spans="3:11" ht="30" customHeight="1" x14ac:dyDescent="0.2">
      <c r="C789" s="48"/>
      <c r="D789" s="48"/>
      <c r="E789" s="51" t="str">
        <f>IFERROR(VLOOKUP(D789,Smart!$C$5:$E$105,3,0),"")</f>
        <v/>
      </c>
      <c r="F789" s="30"/>
      <c r="G789" s="35"/>
      <c r="H789" s="34"/>
      <c r="I789" s="57" t="str">
        <f t="shared" si="33"/>
        <v/>
      </c>
      <c r="J789" s="35"/>
      <c r="K789" s="54" t="str">
        <f t="shared" ca="1" si="34"/>
        <v/>
      </c>
    </row>
    <row r="790" spans="3:11" ht="30" customHeight="1" x14ac:dyDescent="0.2">
      <c r="C790" s="48"/>
      <c r="D790" s="48"/>
      <c r="E790" s="51" t="str">
        <f>IFERROR(VLOOKUP(D790,Smart!$C$5:$E$105,3,0),"")</f>
        <v/>
      </c>
      <c r="F790" s="30"/>
      <c r="G790" s="35"/>
      <c r="H790" s="34"/>
      <c r="I790" s="57" t="str">
        <f t="shared" si="33"/>
        <v/>
      </c>
      <c r="J790" s="35"/>
      <c r="K790" s="54" t="str">
        <f t="shared" ca="1" si="34"/>
        <v/>
      </c>
    </row>
    <row r="791" spans="3:11" ht="30" customHeight="1" x14ac:dyDescent="0.2">
      <c r="C791" s="48"/>
      <c r="D791" s="48"/>
      <c r="E791" s="51" t="str">
        <f>IFERROR(VLOOKUP(D791,Smart!$C$5:$E$105,3,0),"")</f>
        <v/>
      </c>
      <c r="F791" s="30"/>
      <c r="G791" s="35"/>
      <c r="H791" s="34"/>
      <c r="I791" s="57" t="str">
        <f t="shared" si="33"/>
        <v/>
      </c>
      <c r="J791" s="35"/>
      <c r="K791" s="54" t="str">
        <f t="shared" ca="1" si="34"/>
        <v/>
      </c>
    </row>
    <row r="792" spans="3:11" ht="30" customHeight="1" x14ac:dyDescent="0.2">
      <c r="C792" s="48"/>
      <c r="D792" s="48"/>
      <c r="E792" s="51" t="str">
        <f>IFERROR(VLOOKUP(D792,Smart!$C$5:$E$105,3,0),"")</f>
        <v/>
      </c>
      <c r="F792" s="30"/>
      <c r="G792" s="35"/>
      <c r="H792" s="34"/>
      <c r="I792" s="57" t="str">
        <f t="shared" si="33"/>
        <v/>
      </c>
      <c r="J792" s="35"/>
      <c r="K792" s="54" t="str">
        <f t="shared" ca="1" si="34"/>
        <v/>
      </c>
    </row>
    <row r="793" spans="3:11" ht="30" customHeight="1" x14ac:dyDescent="0.2">
      <c r="C793" s="48"/>
      <c r="D793" s="48"/>
      <c r="E793" s="51" t="str">
        <f>IFERROR(VLOOKUP(D793,Smart!$C$5:$E$105,3,0),"")</f>
        <v/>
      </c>
      <c r="F793" s="30"/>
      <c r="G793" s="35"/>
      <c r="H793" s="34"/>
      <c r="I793" s="57" t="str">
        <f t="shared" si="33"/>
        <v/>
      </c>
      <c r="J793" s="35"/>
      <c r="K793" s="54" t="str">
        <f t="shared" ca="1" si="34"/>
        <v/>
      </c>
    </row>
    <row r="794" spans="3:11" ht="30" customHeight="1" x14ac:dyDescent="0.2">
      <c r="C794" s="48"/>
      <c r="D794" s="48"/>
      <c r="E794" s="51" t="str">
        <f>IFERROR(VLOOKUP(D794,Smart!$C$5:$E$105,3,0),"")</f>
        <v/>
      </c>
      <c r="F794" s="30"/>
      <c r="G794" s="35"/>
      <c r="H794" s="34"/>
      <c r="I794" s="57" t="str">
        <f t="shared" si="33"/>
        <v/>
      </c>
      <c r="J794" s="35"/>
      <c r="K794" s="54" t="str">
        <f t="shared" ca="1" si="34"/>
        <v/>
      </c>
    </row>
    <row r="795" spans="3:11" ht="30" customHeight="1" x14ac:dyDescent="0.2">
      <c r="C795" s="48"/>
      <c r="D795" s="48"/>
      <c r="E795" s="51" t="str">
        <f>IFERROR(VLOOKUP(D795,Smart!$C$5:$E$105,3,0),"")</f>
        <v/>
      </c>
      <c r="F795" s="30"/>
      <c r="G795" s="35"/>
      <c r="H795" s="34"/>
      <c r="I795" s="57" t="str">
        <f t="shared" si="33"/>
        <v/>
      </c>
      <c r="J795" s="35"/>
      <c r="K795" s="54" t="str">
        <f t="shared" ca="1" si="34"/>
        <v/>
      </c>
    </row>
    <row r="796" spans="3:11" ht="30" customHeight="1" x14ac:dyDescent="0.2">
      <c r="C796" s="48"/>
      <c r="D796" s="48"/>
      <c r="E796" s="51" t="str">
        <f>IFERROR(VLOOKUP(D796,Smart!$C$5:$E$105,3,0),"")</f>
        <v/>
      </c>
      <c r="F796" s="30"/>
      <c r="G796" s="35"/>
      <c r="H796" s="34"/>
      <c r="I796" s="57" t="str">
        <f t="shared" si="33"/>
        <v/>
      </c>
      <c r="J796" s="35"/>
      <c r="K796" s="54" t="str">
        <f t="shared" ca="1" si="34"/>
        <v/>
      </c>
    </row>
    <row r="797" spans="3:11" ht="30" customHeight="1" x14ac:dyDescent="0.2">
      <c r="C797" s="48"/>
      <c r="D797" s="48"/>
      <c r="E797" s="51" t="str">
        <f>IFERROR(VLOOKUP(D797,Smart!$C$5:$E$105,3,0),"")</f>
        <v/>
      </c>
      <c r="F797" s="30"/>
      <c r="G797" s="35"/>
      <c r="H797" s="34"/>
      <c r="I797" s="57" t="str">
        <f t="shared" si="33"/>
        <v/>
      </c>
      <c r="J797" s="35"/>
      <c r="K797" s="54" t="str">
        <f t="shared" ca="1" si="34"/>
        <v/>
      </c>
    </row>
    <row r="798" spans="3:11" ht="30" customHeight="1" x14ac:dyDescent="0.2">
      <c r="C798" s="48"/>
      <c r="D798" s="48"/>
      <c r="E798" s="51" t="str">
        <f>IFERROR(VLOOKUP(D798,Smart!$C$5:$E$105,3,0),"")</f>
        <v/>
      </c>
      <c r="F798" s="30"/>
      <c r="G798" s="35"/>
      <c r="H798" s="34"/>
      <c r="I798" s="57" t="str">
        <f t="shared" si="33"/>
        <v/>
      </c>
      <c r="J798" s="35"/>
      <c r="K798" s="54" t="str">
        <f t="shared" ca="1" si="34"/>
        <v/>
      </c>
    </row>
    <row r="799" spans="3:11" ht="30" customHeight="1" x14ac:dyDescent="0.2">
      <c r="C799" s="48"/>
      <c r="D799" s="48"/>
      <c r="E799" s="51" t="str">
        <f>IFERROR(VLOOKUP(D799,Smart!$C$5:$E$105,3,0),"")</f>
        <v/>
      </c>
      <c r="F799" s="30"/>
      <c r="G799" s="35"/>
      <c r="H799" s="34"/>
      <c r="I799" s="57" t="str">
        <f t="shared" si="33"/>
        <v/>
      </c>
      <c r="J799" s="35"/>
      <c r="K799" s="54" t="str">
        <f t="shared" ca="1" si="34"/>
        <v/>
      </c>
    </row>
    <row r="800" spans="3:11" ht="30" customHeight="1" x14ac:dyDescent="0.2">
      <c r="C800" s="48"/>
      <c r="D800" s="48"/>
      <c r="E800" s="51" t="str">
        <f>IFERROR(VLOOKUP(D800,Smart!$C$5:$E$105,3,0),"")</f>
        <v/>
      </c>
      <c r="F800" s="30"/>
      <c r="G800" s="35"/>
      <c r="H800" s="34"/>
      <c r="I800" s="57" t="str">
        <f t="shared" si="33"/>
        <v/>
      </c>
      <c r="J800" s="35"/>
      <c r="K800" s="54" t="str">
        <f t="shared" ca="1" si="34"/>
        <v/>
      </c>
    </row>
    <row r="801" spans="3:11" ht="30" customHeight="1" x14ac:dyDescent="0.2">
      <c r="C801" s="48"/>
      <c r="D801" s="48"/>
      <c r="E801" s="51" t="str">
        <f>IFERROR(VLOOKUP(D801,Smart!$C$5:$E$105,3,0),"")</f>
        <v/>
      </c>
      <c r="F801" s="30"/>
      <c r="G801" s="35"/>
      <c r="H801" s="34"/>
      <c r="I801" s="57" t="str">
        <f t="shared" si="33"/>
        <v/>
      </c>
      <c r="J801" s="35"/>
      <c r="K801" s="54" t="str">
        <f t="shared" ca="1" si="34"/>
        <v/>
      </c>
    </row>
    <row r="802" spans="3:11" ht="30" customHeight="1" x14ac:dyDescent="0.2">
      <c r="C802" s="48"/>
      <c r="D802" s="48"/>
      <c r="E802" s="51" t="str">
        <f>IFERROR(VLOOKUP(D802,Smart!$C$5:$E$105,3,0),"")</f>
        <v/>
      </c>
      <c r="F802" s="30"/>
      <c r="G802" s="35"/>
      <c r="H802" s="34"/>
      <c r="I802" s="57" t="str">
        <f t="shared" si="33"/>
        <v/>
      </c>
      <c r="J802" s="35"/>
      <c r="K802" s="54" t="str">
        <f t="shared" ca="1" si="34"/>
        <v/>
      </c>
    </row>
    <row r="803" spans="3:11" ht="30" customHeight="1" x14ac:dyDescent="0.2">
      <c r="C803" s="48"/>
      <c r="D803" s="48"/>
      <c r="E803" s="51" t="str">
        <f>IFERROR(VLOOKUP(D803,Smart!$C$5:$E$105,3,0),"")</f>
        <v/>
      </c>
      <c r="F803" s="30"/>
      <c r="G803" s="35"/>
      <c r="H803" s="34"/>
      <c r="I803" s="57" t="str">
        <f t="shared" si="33"/>
        <v/>
      </c>
      <c r="J803" s="35"/>
      <c r="K803" s="54" t="str">
        <f t="shared" ca="1" si="34"/>
        <v/>
      </c>
    </row>
    <row r="804" spans="3:11" ht="30" customHeight="1" x14ac:dyDescent="0.2">
      <c r="C804" s="48"/>
      <c r="D804" s="48"/>
      <c r="E804" s="51" t="str">
        <f>IFERROR(VLOOKUP(D804,Smart!$C$5:$E$105,3,0),"")</f>
        <v/>
      </c>
      <c r="F804" s="30"/>
      <c r="G804" s="35"/>
      <c r="H804" s="34"/>
      <c r="I804" s="57" t="str">
        <f t="shared" si="33"/>
        <v/>
      </c>
      <c r="J804" s="35"/>
      <c r="K804" s="54" t="str">
        <f t="shared" ca="1" si="34"/>
        <v/>
      </c>
    </row>
    <row r="805" spans="3:11" ht="30" customHeight="1" x14ac:dyDescent="0.2">
      <c r="C805" s="48"/>
      <c r="D805" s="48"/>
      <c r="E805" s="51" t="str">
        <f>IFERROR(VLOOKUP(D805,Smart!$C$5:$E$105,3,0),"")</f>
        <v/>
      </c>
      <c r="F805" s="30"/>
      <c r="G805" s="35"/>
      <c r="H805" s="34"/>
      <c r="I805" s="57" t="str">
        <f t="shared" si="33"/>
        <v/>
      </c>
      <c r="J805" s="35"/>
      <c r="K805" s="54" t="str">
        <f t="shared" ca="1" si="34"/>
        <v/>
      </c>
    </row>
    <row r="806" spans="3:11" ht="30" customHeight="1" x14ac:dyDescent="0.2">
      <c r="C806" s="48"/>
      <c r="D806" s="48"/>
      <c r="E806" s="51" t="str">
        <f>IFERROR(VLOOKUP(D806,Smart!$C$5:$E$105,3,0),"")</f>
        <v/>
      </c>
      <c r="F806" s="30"/>
      <c r="G806" s="35"/>
      <c r="H806" s="34"/>
      <c r="I806" s="57" t="str">
        <f t="shared" si="33"/>
        <v/>
      </c>
      <c r="J806" s="35"/>
      <c r="K806" s="54" t="str">
        <f t="shared" ca="1" si="34"/>
        <v/>
      </c>
    </row>
    <row r="807" spans="3:11" ht="30" customHeight="1" x14ac:dyDescent="0.2">
      <c r="C807" s="48"/>
      <c r="D807" s="48"/>
      <c r="E807" s="51" t="str">
        <f>IFERROR(VLOOKUP(D807,Smart!$C$5:$E$105,3,0),"")</f>
        <v/>
      </c>
      <c r="F807" s="30"/>
      <c r="G807" s="35"/>
      <c r="H807" s="34"/>
      <c r="I807" s="57" t="str">
        <f t="shared" si="33"/>
        <v/>
      </c>
      <c r="J807" s="35"/>
      <c r="K807" s="54" t="str">
        <f t="shared" ca="1" si="34"/>
        <v/>
      </c>
    </row>
    <row r="808" spans="3:11" ht="30" customHeight="1" x14ac:dyDescent="0.2">
      <c r="C808" s="48"/>
      <c r="D808" s="48"/>
      <c r="E808" s="51" t="str">
        <f>IFERROR(VLOOKUP(D808,Smart!$C$5:$E$105,3,0),"")</f>
        <v/>
      </c>
      <c r="F808" s="30"/>
      <c r="G808" s="35"/>
      <c r="H808" s="34"/>
      <c r="I808" s="57" t="str">
        <f t="shared" si="33"/>
        <v/>
      </c>
      <c r="J808" s="35"/>
      <c r="K808" s="54" t="str">
        <f t="shared" ca="1" si="34"/>
        <v/>
      </c>
    </row>
    <row r="809" spans="3:11" ht="30" customHeight="1" x14ac:dyDescent="0.2">
      <c r="C809" s="48"/>
      <c r="D809" s="48"/>
      <c r="E809" s="51" t="str">
        <f>IFERROR(VLOOKUP(D809,Smart!$C$5:$E$105,3,0),"")</f>
        <v/>
      </c>
      <c r="F809" s="30"/>
      <c r="G809" s="35"/>
      <c r="H809" s="34"/>
      <c r="I809" s="57" t="str">
        <f t="shared" si="33"/>
        <v/>
      </c>
      <c r="J809" s="35"/>
      <c r="K809" s="54" t="str">
        <f t="shared" ca="1" si="34"/>
        <v/>
      </c>
    </row>
    <row r="810" spans="3:11" ht="30" customHeight="1" x14ac:dyDescent="0.2">
      <c r="C810" s="48"/>
      <c r="D810" s="48"/>
      <c r="E810" s="51" t="str">
        <f>IFERROR(VLOOKUP(D810,Smart!$C$5:$E$105,3,0),"")</f>
        <v/>
      </c>
      <c r="F810" s="30"/>
      <c r="G810" s="35"/>
      <c r="H810" s="34"/>
      <c r="I810" s="57" t="str">
        <f t="shared" si="33"/>
        <v/>
      </c>
      <c r="J810" s="35"/>
      <c r="K810" s="54" t="str">
        <f t="shared" ca="1" si="34"/>
        <v/>
      </c>
    </row>
    <row r="811" spans="3:11" ht="30" customHeight="1" x14ac:dyDescent="0.2">
      <c r="C811" s="48"/>
      <c r="D811" s="48"/>
      <c r="E811" s="51" t="str">
        <f>IFERROR(VLOOKUP(D811,Smart!$C$5:$E$105,3,0),"")</f>
        <v/>
      </c>
      <c r="F811" s="30"/>
      <c r="G811" s="35"/>
      <c r="H811" s="34"/>
      <c r="I811" s="57" t="str">
        <f t="shared" si="33"/>
        <v/>
      </c>
      <c r="J811" s="35"/>
      <c r="K811" s="54" t="str">
        <f t="shared" ca="1" si="34"/>
        <v/>
      </c>
    </row>
    <row r="812" spans="3:11" ht="30" customHeight="1" x14ac:dyDescent="0.2">
      <c r="C812" s="48"/>
      <c r="D812" s="48"/>
      <c r="E812" s="51" t="str">
        <f>IFERROR(VLOOKUP(D812,Smart!$C$5:$E$105,3,0),"")</f>
        <v/>
      </c>
      <c r="F812" s="30"/>
      <c r="G812" s="35"/>
      <c r="H812" s="34"/>
      <c r="I812" s="57" t="str">
        <f t="shared" si="33"/>
        <v/>
      </c>
      <c r="J812" s="35"/>
      <c r="K812" s="54" t="str">
        <f t="shared" ca="1" si="34"/>
        <v/>
      </c>
    </row>
    <row r="813" spans="3:11" ht="30" customHeight="1" x14ac:dyDescent="0.2">
      <c r="C813" s="48"/>
      <c r="D813" s="48"/>
      <c r="E813" s="51" t="str">
        <f>IFERROR(VLOOKUP(D813,Smart!$C$5:$E$105,3,0),"")</f>
        <v/>
      </c>
      <c r="F813" s="30"/>
      <c r="G813" s="35"/>
      <c r="H813" s="34"/>
      <c r="I813" s="57" t="str">
        <f t="shared" si="33"/>
        <v/>
      </c>
      <c r="J813" s="35"/>
      <c r="K813" s="54" t="str">
        <f t="shared" ca="1" si="34"/>
        <v/>
      </c>
    </row>
    <row r="814" spans="3:11" ht="30" customHeight="1" x14ac:dyDescent="0.2">
      <c r="C814" s="48"/>
      <c r="D814" s="48"/>
      <c r="E814" s="51" t="str">
        <f>IFERROR(VLOOKUP(D814,Smart!$C$5:$E$105,3,0),"")</f>
        <v/>
      </c>
      <c r="F814" s="30"/>
      <c r="G814" s="35"/>
      <c r="H814" s="34"/>
      <c r="I814" s="57" t="str">
        <f t="shared" si="33"/>
        <v/>
      </c>
      <c r="J814" s="35"/>
      <c r="K814" s="54" t="str">
        <f t="shared" ca="1" si="34"/>
        <v/>
      </c>
    </row>
    <row r="815" spans="3:11" ht="30" customHeight="1" x14ac:dyDescent="0.2">
      <c r="C815" s="48"/>
      <c r="D815" s="48"/>
      <c r="E815" s="51" t="str">
        <f>IFERROR(VLOOKUP(D815,Smart!$C$5:$E$105,3,0),"")</f>
        <v/>
      </c>
      <c r="F815" s="30"/>
      <c r="G815" s="35"/>
      <c r="H815" s="34"/>
      <c r="I815" s="57" t="str">
        <f t="shared" si="33"/>
        <v/>
      </c>
      <c r="J815" s="35"/>
      <c r="K815" s="54" t="str">
        <f t="shared" ca="1" si="34"/>
        <v/>
      </c>
    </row>
    <row r="816" spans="3:11" ht="30" customHeight="1" x14ac:dyDescent="0.2">
      <c r="C816" s="48"/>
      <c r="D816" s="48"/>
      <c r="E816" s="51" t="str">
        <f>IFERROR(VLOOKUP(D816,Smart!$C$5:$E$105,3,0),"")</f>
        <v/>
      </c>
      <c r="F816" s="30"/>
      <c r="G816" s="35"/>
      <c r="H816" s="34"/>
      <c r="I816" s="57" t="str">
        <f t="shared" si="33"/>
        <v/>
      </c>
      <c r="J816" s="35"/>
      <c r="K816" s="54" t="str">
        <f t="shared" ca="1" si="34"/>
        <v/>
      </c>
    </row>
    <row r="817" spans="3:11" ht="30" customHeight="1" x14ac:dyDescent="0.2">
      <c r="C817" s="48"/>
      <c r="D817" s="48"/>
      <c r="E817" s="51" t="str">
        <f>IFERROR(VLOOKUP(D817,Smart!$C$5:$E$105,3,0),"")</f>
        <v/>
      </c>
      <c r="F817" s="30"/>
      <c r="G817" s="35"/>
      <c r="H817" s="34"/>
      <c r="I817" s="57" t="str">
        <f t="shared" si="33"/>
        <v/>
      </c>
      <c r="J817" s="35"/>
      <c r="K817" s="54" t="str">
        <f t="shared" ca="1" si="34"/>
        <v/>
      </c>
    </row>
    <row r="818" spans="3:11" ht="30" customHeight="1" x14ac:dyDescent="0.2">
      <c r="C818" s="48"/>
      <c r="D818" s="48"/>
      <c r="E818" s="51" t="str">
        <f>IFERROR(VLOOKUP(D818,Smart!$C$5:$E$105,3,0),"")</f>
        <v/>
      </c>
      <c r="F818" s="30"/>
      <c r="G818" s="35"/>
      <c r="H818" s="34"/>
      <c r="I818" s="57" t="str">
        <f t="shared" si="33"/>
        <v/>
      </c>
      <c r="J818" s="35"/>
      <c r="K818" s="54" t="str">
        <f t="shared" ca="1" si="34"/>
        <v/>
      </c>
    </row>
    <row r="819" spans="3:11" ht="30" customHeight="1" x14ac:dyDescent="0.2">
      <c r="C819" s="48"/>
      <c r="D819" s="48"/>
      <c r="E819" s="51" t="str">
        <f>IFERROR(VLOOKUP(D819,Smart!$C$5:$E$105,3,0),"")</f>
        <v/>
      </c>
      <c r="F819" s="30"/>
      <c r="G819" s="35"/>
      <c r="H819" s="34"/>
      <c r="I819" s="57" t="str">
        <f t="shared" si="33"/>
        <v/>
      </c>
      <c r="J819" s="35"/>
      <c r="K819" s="54" t="str">
        <f t="shared" ca="1" si="34"/>
        <v/>
      </c>
    </row>
    <row r="820" spans="3:11" ht="30" customHeight="1" x14ac:dyDescent="0.2">
      <c r="C820" s="48"/>
      <c r="D820" s="48"/>
      <c r="E820" s="51" t="str">
        <f>IFERROR(VLOOKUP(D820,Smart!$C$5:$E$105,3,0),"")</f>
        <v/>
      </c>
      <c r="F820" s="30"/>
      <c r="G820" s="35"/>
      <c r="H820" s="34"/>
      <c r="I820" s="57" t="str">
        <f t="shared" si="33"/>
        <v/>
      </c>
      <c r="J820" s="35"/>
      <c r="K820" s="54" t="str">
        <f t="shared" ca="1" si="34"/>
        <v/>
      </c>
    </row>
    <row r="821" spans="3:11" ht="30" customHeight="1" x14ac:dyDescent="0.2">
      <c r="C821" s="48"/>
      <c r="D821" s="48"/>
      <c r="E821" s="51" t="str">
        <f>IFERROR(VLOOKUP(D821,Smart!$C$5:$E$105,3,0),"")</f>
        <v/>
      </c>
      <c r="F821" s="30"/>
      <c r="G821" s="35"/>
      <c r="H821" s="34"/>
      <c r="I821" s="57" t="str">
        <f t="shared" si="33"/>
        <v/>
      </c>
      <c r="J821" s="35"/>
      <c r="K821" s="54" t="str">
        <f t="shared" ca="1" si="34"/>
        <v/>
      </c>
    </row>
    <row r="822" spans="3:11" ht="30" customHeight="1" x14ac:dyDescent="0.2">
      <c r="C822" s="48"/>
      <c r="D822" s="48"/>
      <c r="E822" s="51" t="str">
        <f>IFERROR(VLOOKUP(D822,Smart!$C$5:$E$105,3,0),"")</f>
        <v/>
      </c>
      <c r="F822" s="30"/>
      <c r="G822" s="35"/>
      <c r="H822" s="34"/>
      <c r="I822" s="57" t="str">
        <f t="shared" si="33"/>
        <v/>
      </c>
      <c r="J822" s="35"/>
      <c r="K822" s="54" t="str">
        <f t="shared" ca="1" si="34"/>
        <v/>
      </c>
    </row>
    <row r="823" spans="3:11" ht="30" customHeight="1" x14ac:dyDescent="0.2">
      <c r="C823" s="48"/>
      <c r="D823" s="48"/>
      <c r="E823" s="51" t="str">
        <f>IFERROR(VLOOKUP(D823,Smart!$C$5:$E$105,3,0),"")</f>
        <v/>
      </c>
      <c r="F823" s="30"/>
      <c r="G823" s="35"/>
      <c r="H823" s="34"/>
      <c r="I823" s="57" t="str">
        <f t="shared" si="33"/>
        <v/>
      </c>
      <c r="J823" s="35"/>
      <c r="K823" s="54" t="str">
        <f t="shared" ca="1" si="34"/>
        <v/>
      </c>
    </row>
    <row r="824" spans="3:11" ht="30" customHeight="1" x14ac:dyDescent="0.2">
      <c r="C824" s="48"/>
      <c r="D824" s="48"/>
      <c r="E824" s="51" t="str">
        <f>IFERROR(VLOOKUP(D824,Smart!$C$5:$E$105,3,0),"")</f>
        <v/>
      </c>
      <c r="F824" s="30"/>
      <c r="G824" s="35"/>
      <c r="H824" s="34"/>
      <c r="I824" s="57" t="str">
        <f t="shared" si="33"/>
        <v/>
      </c>
      <c r="J824" s="35"/>
      <c r="K824" s="54" t="str">
        <f t="shared" ca="1" si="34"/>
        <v/>
      </c>
    </row>
    <row r="825" spans="3:11" ht="30" customHeight="1" x14ac:dyDescent="0.2">
      <c r="C825" s="48"/>
      <c r="D825" s="48"/>
      <c r="E825" s="51" t="str">
        <f>IFERROR(VLOOKUP(D825,Smart!$C$5:$E$105,3,0),"")</f>
        <v/>
      </c>
      <c r="F825" s="30"/>
      <c r="G825" s="35"/>
      <c r="H825" s="34"/>
      <c r="I825" s="57" t="str">
        <f t="shared" si="33"/>
        <v/>
      </c>
      <c r="J825" s="35"/>
      <c r="K825" s="54" t="str">
        <f t="shared" ca="1" si="34"/>
        <v/>
      </c>
    </row>
    <row r="826" spans="3:11" ht="30" customHeight="1" x14ac:dyDescent="0.2">
      <c r="C826" s="48"/>
      <c r="D826" s="48"/>
      <c r="E826" s="51" t="str">
        <f>IFERROR(VLOOKUP(D826,Smart!$C$5:$E$105,3,0),"")</f>
        <v/>
      </c>
      <c r="F826" s="30"/>
      <c r="G826" s="35"/>
      <c r="H826" s="34"/>
      <c r="I826" s="57" t="str">
        <f t="shared" si="33"/>
        <v/>
      </c>
      <c r="J826" s="35"/>
      <c r="K826" s="54" t="str">
        <f t="shared" ca="1" si="34"/>
        <v/>
      </c>
    </row>
    <row r="827" spans="3:11" ht="30" customHeight="1" x14ac:dyDescent="0.2">
      <c r="C827" s="48"/>
      <c r="D827" s="48"/>
      <c r="E827" s="51" t="str">
        <f>IFERROR(VLOOKUP(D827,Smart!$C$5:$E$105,3,0),"")</f>
        <v/>
      </c>
      <c r="F827" s="30"/>
      <c r="G827" s="35"/>
      <c r="H827" s="34"/>
      <c r="I827" s="57" t="str">
        <f t="shared" si="33"/>
        <v/>
      </c>
      <c r="J827" s="35"/>
      <c r="K827" s="54" t="str">
        <f t="shared" ca="1" si="34"/>
        <v/>
      </c>
    </row>
    <row r="828" spans="3:11" ht="30" customHeight="1" x14ac:dyDescent="0.2">
      <c r="C828" s="48"/>
      <c r="D828" s="48"/>
      <c r="E828" s="51" t="str">
        <f>IFERROR(VLOOKUP(D828,Smart!$C$5:$E$105,3,0),"")</f>
        <v/>
      </c>
      <c r="F828" s="30"/>
      <c r="G828" s="35"/>
      <c r="H828" s="34"/>
      <c r="I828" s="57" t="str">
        <f t="shared" si="33"/>
        <v/>
      </c>
      <c r="J828" s="35"/>
      <c r="K828" s="54" t="str">
        <f t="shared" ca="1" si="34"/>
        <v/>
      </c>
    </row>
    <row r="829" spans="3:11" ht="30" customHeight="1" x14ac:dyDescent="0.2">
      <c r="C829" s="48"/>
      <c r="D829" s="48"/>
      <c r="E829" s="51" t="str">
        <f>IFERROR(VLOOKUP(D829,Smart!$C$5:$E$105,3,0),"")</f>
        <v/>
      </c>
      <c r="F829" s="30"/>
      <c r="G829" s="35"/>
      <c r="H829" s="34"/>
      <c r="I829" s="57" t="str">
        <f t="shared" si="33"/>
        <v/>
      </c>
      <c r="J829" s="35"/>
      <c r="K829" s="54" t="str">
        <f t="shared" ca="1" si="34"/>
        <v/>
      </c>
    </row>
    <row r="830" spans="3:11" ht="30" customHeight="1" x14ac:dyDescent="0.2">
      <c r="C830" s="48"/>
      <c r="D830" s="48"/>
      <c r="E830" s="51" t="str">
        <f>IFERROR(VLOOKUP(D830,Smart!$C$5:$E$105,3,0),"")</f>
        <v/>
      </c>
      <c r="F830" s="30"/>
      <c r="G830" s="35"/>
      <c r="H830" s="34"/>
      <c r="I830" s="57" t="str">
        <f t="shared" si="33"/>
        <v/>
      </c>
      <c r="J830" s="35"/>
      <c r="K830" s="54" t="str">
        <f t="shared" ca="1" si="34"/>
        <v/>
      </c>
    </row>
    <row r="831" spans="3:11" ht="30" customHeight="1" x14ac:dyDescent="0.2">
      <c r="C831" s="48"/>
      <c r="D831" s="48"/>
      <c r="E831" s="51" t="str">
        <f>IFERROR(VLOOKUP(D831,Smart!$C$5:$E$105,3,0),"")</f>
        <v/>
      </c>
      <c r="F831" s="30"/>
      <c r="G831" s="35"/>
      <c r="H831" s="34"/>
      <c r="I831" s="57" t="str">
        <f t="shared" si="33"/>
        <v/>
      </c>
      <c r="J831" s="35"/>
      <c r="K831" s="54" t="str">
        <f t="shared" ca="1" si="34"/>
        <v/>
      </c>
    </row>
    <row r="832" spans="3:11" ht="30" customHeight="1" x14ac:dyDescent="0.2">
      <c r="C832" s="48"/>
      <c r="D832" s="48"/>
      <c r="E832" s="51" t="str">
        <f>IFERROR(VLOOKUP(D832,Smart!$C$5:$E$105,3,0),"")</f>
        <v/>
      </c>
      <c r="F832" s="30"/>
      <c r="G832" s="35"/>
      <c r="H832" s="34"/>
      <c r="I832" s="57" t="str">
        <f t="shared" si="33"/>
        <v/>
      </c>
      <c r="J832" s="35"/>
      <c r="K832" s="54" t="str">
        <f t="shared" ca="1" si="34"/>
        <v/>
      </c>
    </row>
    <row r="833" spans="3:11" ht="30" customHeight="1" x14ac:dyDescent="0.2">
      <c r="C833" s="48"/>
      <c r="D833" s="48"/>
      <c r="E833" s="51" t="str">
        <f>IFERROR(VLOOKUP(D833,Smart!$C$5:$E$105,3,0),"")</f>
        <v/>
      </c>
      <c r="F833" s="30"/>
      <c r="G833" s="35"/>
      <c r="H833" s="34"/>
      <c r="I833" s="57" t="str">
        <f t="shared" si="33"/>
        <v/>
      </c>
      <c r="J833" s="35"/>
      <c r="K833" s="54" t="str">
        <f t="shared" ca="1" si="34"/>
        <v/>
      </c>
    </row>
    <row r="834" spans="3:11" ht="30" customHeight="1" x14ac:dyDescent="0.2">
      <c r="C834" s="48"/>
      <c r="D834" s="48"/>
      <c r="E834" s="51" t="str">
        <f>IFERROR(VLOOKUP(D834,Smart!$C$5:$E$105,3,0),"")</f>
        <v/>
      </c>
      <c r="F834" s="30"/>
      <c r="G834" s="35"/>
      <c r="H834" s="34"/>
      <c r="I834" s="57" t="str">
        <f t="shared" si="33"/>
        <v/>
      </c>
      <c r="J834" s="35"/>
      <c r="K834" s="54" t="str">
        <f t="shared" ca="1" si="34"/>
        <v/>
      </c>
    </row>
    <row r="835" spans="3:11" ht="30" customHeight="1" x14ac:dyDescent="0.2">
      <c r="C835" s="48"/>
      <c r="D835" s="48"/>
      <c r="E835" s="51" t="str">
        <f>IFERROR(VLOOKUP(D835,Smart!$C$5:$E$105,3,0),"")</f>
        <v/>
      </c>
      <c r="F835" s="30"/>
      <c r="G835" s="35"/>
      <c r="H835" s="34"/>
      <c r="I835" s="57" t="str">
        <f t="shared" si="33"/>
        <v/>
      </c>
      <c r="J835" s="35"/>
      <c r="K835" s="54" t="str">
        <f t="shared" ca="1" si="34"/>
        <v/>
      </c>
    </row>
    <row r="836" spans="3:11" ht="30" customHeight="1" x14ac:dyDescent="0.2">
      <c r="C836" s="48"/>
      <c r="D836" s="48"/>
      <c r="E836" s="51" t="str">
        <f>IFERROR(VLOOKUP(D836,Smart!$C$5:$E$105,3,0),"")</f>
        <v/>
      </c>
      <c r="F836" s="30"/>
      <c r="G836" s="35"/>
      <c r="H836" s="34"/>
      <c r="I836" s="57" t="str">
        <f t="shared" si="33"/>
        <v/>
      </c>
      <c r="J836" s="35"/>
      <c r="K836" s="54" t="str">
        <f t="shared" ca="1" si="34"/>
        <v/>
      </c>
    </row>
    <row r="837" spans="3:11" ht="30" customHeight="1" x14ac:dyDescent="0.2">
      <c r="C837" s="48"/>
      <c r="D837" s="48"/>
      <c r="E837" s="51" t="str">
        <f>IFERROR(VLOOKUP(D837,Smart!$C$5:$E$105,3,0),"")</f>
        <v/>
      </c>
      <c r="F837" s="30"/>
      <c r="G837" s="35"/>
      <c r="H837" s="34"/>
      <c r="I837" s="57" t="str">
        <f t="shared" si="33"/>
        <v/>
      </c>
      <c r="J837" s="35"/>
      <c r="K837" s="54" t="str">
        <f t="shared" ca="1" si="34"/>
        <v/>
      </c>
    </row>
    <row r="838" spans="3:11" ht="30" customHeight="1" x14ac:dyDescent="0.2">
      <c r="C838" s="48"/>
      <c r="D838" s="48"/>
      <c r="E838" s="51" t="str">
        <f>IFERROR(VLOOKUP(D838,Smart!$C$5:$E$105,3,0),"")</f>
        <v/>
      </c>
      <c r="F838" s="30"/>
      <c r="G838" s="35"/>
      <c r="H838" s="34"/>
      <c r="I838" s="57" t="str">
        <f t="shared" si="33"/>
        <v/>
      </c>
      <c r="J838" s="35"/>
      <c r="K838" s="54" t="str">
        <f t="shared" ca="1" si="34"/>
        <v/>
      </c>
    </row>
    <row r="839" spans="3:11" ht="30" customHeight="1" x14ac:dyDescent="0.2">
      <c r="C839" s="48"/>
      <c r="D839" s="48"/>
      <c r="E839" s="51" t="str">
        <f>IFERROR(VLOOKUP(D839,Smart!$C$5:$E$105,3,0),"")</f>
        <v/>
      </c>
      <c r="F839" s="30"/>
      <c r="G839" s="35"/>
      <c r="H839" s="34"/>
      <c r="I839" s="57" t="str">
        <f t="shared" ref="I839:I902" si="35">IF(OR(G839="",H839=""),"",G839+H839)</f>
        <v/>
      </c>
      <c r="J839" s="35"/>
      <c r="K839" s="54" t="str">
        <f t="shared" ca="1" si="34"/>
        <v/>
      </c>
    </row>
    <row r="840" spans="3:11" ht="30" customHeight="1" x14ac:dyDescent="0.2">
      <c r="C840" s="48"/>
      <c r="D840" s="48"/>
      <c r="E840" s="51" t="str">
        <f>IFERROR(VLOOKUP(D840,Smart!$C$5:$E$105,3,0),"")</f>
        <v/>
      </c>
      <c r="F840" s="30"/>
      <c r="G840" s="35"/>
      <c r="H840" s="34"/>
      <c r="I840" s="57" t="str">
        <f t="shared" si="35"/>
        <v/>
      </c>
      <c r="J840" s="35"/>
      <c r="K840" s="54" t="str">
        <f t="shared" ca="1" si="34"/>
        <v/>
      </c>
    </row>
    <row r="841" spans="3:11" ht="30" customHeight="1" x14ac:dyDescent="0.2">
      <c r="C841" s="48"/>
      <c r="D841" s="48"/>
      <c r="E841" s="51" t="str">
        <f>IFERROR(VLOOKUP(D841,Smart!$C$5:$E$105,3,0),"")</f>
        <v/>
      </c>
      <c r="F841" s="30"/>
      <c r="G841" s="35"/>
      <c r="H841" s="34"/>
      <c r="I841" s="57" t="str">
        <f t="shared" si="35"/>
        <v/>
      </c>
      <c r="J841" s="35"/>
      <c r="K841" s="54" t="str">
        <f t="shared" ca="1" si="34"/>
        <v/>
      </c>
    </row>
    <row r="842" spans="3:11" ht="30" customHeight="1" x14ac:dyDescent="0.2">
      <c r="C842" s="48"/>
      <c r="D842" s="48"/>
      <c r="E842" s="51" t="str">
        <f>IFERROR(VLOOKUP(D842,Smart!$C$5:$E$105,3,0),"")</f>
        <v/>
      </c>
      <c r="F842" s="30"/>
      <c r="G842" s="35"/>
      <c r="H842" s="34"/>
      <c r="I842" s="57" t="str">
        <f t="shared" si="35"/>
        <v/>
      </c>
      <c r="J842" s="35"/>
      <c r="K842" s="54" t="str">
        <f t="shared" ca="1" si="34"/>
        <v/>
      </c>
    </row>
    <row r="843" spans="3:11" ht="30" customHeight="1" x14ac:dyDescent="0.2">
      <c r="C843" s="48"/>
      <c r="D843" s="48"/>
      <c r="E843" s="51" t="str">
        <f>IFERROR(VLOOKUP(D843,Smart!$C$5:$E$105,3,0),"")</f>
        <v/>
      </c>
      <c r="F843" s="30"/>
      <c r="G843" s="35"/>
      <c r="H843" s="34"/>
      <c r="I843" s="57" t="str">
        <f t="shared" si="35"/>
        <v/>
      </c>
      <c r="J843" s="35"/>
      <c r="K843" s="54" t="str">
        <f t="shared" ca="1" si="34"/>
        <v/>
      </c>
    </row>
    <row r="844" spans="3:11" ht="30" customHeight="1" x14ac:dyDescent="0.2">
      <c r="C844" s="48"/>
      <c r="D844" s="48"/>
      <c r="E844" s="51" t="str">
        <f>IFERROR(VLOOKUP(D844,Smart!$C$5:$E$105,3,0),"")</f>
        <v/>
      </c>
      <c r="F844" s="30"/>
      <c r="G844" s="35"/>
      <c r="H844" s="34"/>
      <c r="I844" s="57" t="str">
        <f t="shared" si="35"/>
        <v/>
      </c>
      <c r="J844" s="35"/>
      <c r="K844" s="54" t="str">
        <f t="shared" ca="1" si="34"/>
        <v/>
      </c>
    </row>
    <row r="845" spans="3:11" ht="30" customHeight="1" x14ac:dyDescent="0.2">
      <c r="C845" s="48"/>
      <c r="D845" s="48"/>
      <c r="E845" s="51" t="str">
        <f>IFERROR(VLOOKUP(D845,Smart!$C$5:$E$105,3,0),"")</f>
        <v/>
      </c>
      <c r="F845" s="30"/>
      <c r="G845" s="35"/>
      <c r="H845" s="34"/>
      <c r="I845" s="57" t="str">
        <f t="shared" si="35"/>
        <v/>
      </c>
      <c r="J845" s="35"/>
      <c r="K845" s="54" t="str">
        <f t="shared" ca="1" si="34"/>
        <v/>
      </c>
    </row>
    <row r="846" spans="3:11" ht="30" customHeight="1" x14ac:dyDescent="0.2">
      <c r="C846" s="48"/>
      <c r="D846" s="48"/>
      <c r="E846" s="51" t="str">
        <f>IFERROR(VLOOKUP(D846,Smart!$C$5:$E$105,3,0),"")</f>
        <v/>
      </c>
      <c r="F846" s="30"/>
      <c r="G846" s="35"/>
      <c r="H846" s="34"/>
      <c r="I846" s="57" t="str">
        <f t="shared" si="35"/>
        <v/>
      </c>
      <c r="J846" s="35"/>
      <c r="K846" s="54" t="str">
        <f t="shared" ca="1" si="34"/>
        <v/>
      </c>
    </row>
    <row r="847" spans="3:11" ht="30" customHeight="1" x14ac:dyDescent="0.2">
      <c r="C847" s="48"/>
      <c r="D847" s="48"/>
      <c r="E847" s="51" t="str">
        <f>IFERROR(VLOOKUP(D847,Smart!$C$5:$E$105,3,0),"")</f>
        <v/>
      </c>
      <c r="F847" s="30"/>
      <c r="G847" s="35"/>
      <c r="H847" s="34"/>
      <c r="I847" s="57" t="str">
        <f t="shared" si="35"/>
        <v/>
      </c>
      <c r="J847" s="35"/>
      <c r="K847" s="54" t="str">
        <f t="shared" ca="1" si="34"/>
        <v/>
      </c>
    </row>
    <row r="848" spans="3:11" ht="30" customHeight="1" x14ac:dyDescent="0.2">
      <c r="C848" s="48"/>
      <c r="D848" s="48"/>
      <c r="E848" s="51" t="str">
        <f>IFERROR(VLOOKUP(D848,Smart!$C$5:$E$105,3,0),"")</f>
        <v/>
      </c>
      <c r="F848" s="30"/>
      <c r="G848" s="35"/>
      <c r="H848" s="34"/>
      <c r="I848" s="57" t="str">
        <f t="shared" si="35"/>
        <v/>
      </c>
      <c r="J848" s="35"/>
      <c r="K848" s="54" t="str">
        <f t="shared" ca="1" si="34"/>
        <v/>
      </c>
    </row>
    <row r="849" spans="3:11" ht="30" customHeight="1" x14ac:dyDescent="0.2">
      <c r="C849" s="48"/>
      <c r="D849" s="48"/>
      <c r="E849" s="51" t="str">
        <f>IFERROR(VLOOKUP(D849,Smart!$C$5:$E$105,3,0),"")</f>
        <v/>
      </c>
      <c r="F849" s="30"/>
      <c r="G849" s="35"/>
      <c r="H849" s="34"/>
      <c r="I849" s="57" t="str">
        <f t="shared" si="35"/>
        <v/>
      </c>
      <c r="J849" s="35"/>
      <c r="K849" s="54" t="str">
        <f t="shared" ref="K849:K912" ca="1" si="36">IF(OR(D849="",G849="",I849=""),"",IF(AND(J849&lt;&gt;"",J849&lt;=I849),"Concluído en el Plazo",IF(AND(J849&lt;&gt;"",J849&gt;I849),"Concluído con Retraso",IF(AND(J849="",I849&gt;=TODAY(),G849&lt;=TODAY()),"En Progreso",IF(AND(J849="",I849&lt;TODAY()),"Retrasado","No iniciado")))))</f>
        <v/>
      </c>
    </row>
    <row r="850" spans="3:11" ht="30" customHeight="1" x14ac:dyDescent="0.2">
      <c r="C850" s="48"/>
      <c r="D850" s="48"/>
      <c r="E850" s="51" t="str">
        <f>IFERROR(VLOOKUP(D850,Smart!$C$5:$E$105,3,0),"")</f>
        <v/>
      </c>
      <c r="F850" s="30"/>
      <c r="G850" s="35"/>
      <c r="H850" s="34"/>
      <c r="I850" s="57" t="str">
        <f t="shared" si="35"/>
        <v/>
      </c>
      <c r="J850" s="35"/>
      <c r="K850" s="54" t="str">
        <f t="shared" ca="1" si="36"/>
        <v/>
      </c>
    </row>
    <row r="851" spans="3:11" ht="30" customHeight="1" x14ac:dyDescent="0.2">
      <c r="C851" s="48"/>
      <c r="D851" s="48"/>
      <c r="E851" s="51" t="str">
        <f>IFERROR(VLOOKUP(D851,Smart!$C$5:$E$105,3,0),"")</f>
        <v/>
      </c>
      <c r="F851" s="30"/>
      <c r="G851" s="35"/>
      <c r="H851" s="34"/>
      <c r="I851" s="57" t="str">
        <f t="shared" si="35"/>
        <v/>
      </c>
      <c r="J851" s="35"/>
      <c r="K851" s="54" t="str">
        <f t="shared" ca="1" si="36"/>
        <v/>
      </c>
    </row>
    <row r="852" spans="3:11" ht="30" customHeight="1" x14ac:dyDescent="0.2">
      <c r="C852" s="48"/>
      <c r="D852" s="48"/>
      <c r="E852" s="51" t="str">
        <f>IFERROR(VLOOKUP(D852,Smart!$C$5:$E$105,3,0),"")</f>
        <v/>
      </c>
      <c r="F852" s="30"/>
      <c r="G852" s="35"/>
      <c r="H852" s="34"/>
      <c r="I852" s="57" t="str">
        <f t="shared" si="35"/>
        <v/>
      </c>
      <c r="J852" s="35"/>
      <c r="K852" s="54" t="str">
        <f t="shared" ca="1" si="36"/>
        <v/>
      </c>
    </row>
    <row r="853" spans="3:11" ht="30" customHeight="1" x14ac:dyDescent="0.2">
      <c r="C853" s="48"/>
      <c r="D853" s="48"/>
      <c r="E853" s="51" t="str">
        <f>IFERROR(VLOOKUP(D853,Smart!$C$5:$E$105,3,0),"")</f>
        <v/>
      </c>
      <c r="F853" s="30"/>
      <c r="G853" s="35"/>
      <c r="H853" s="34"/>
      <c r="I853" s="57" t="str">
        <f t="shared" si="35"/>
        <v/>
      </c>
      <c r="J853" s="35"/>
      <c r="K853" s="54" t="str">
        <f t="shared" ca="1" si="36"/>
        <v/>
      </c>
    </row>
    <row r="854" spans="3:11" ht="30" customHeight="1" x14ac:dyDescent="0.2">
      <c r="C854" s="48"/>
      <c r="D854" s="48"/>
      <c r="E854" s="51" t="str">
        <f>IFERROR(VLOOKUP(D854,Smart!$C$5:$E$105,3,0),"")</f>
        <v/>
      </c>
      <c r="F854" s="30"/>
      <c r="G854" s="35"/>
      <c r="H854" s="34"/>
      <c r="I854" s="57" t="str">
        <f t="shared" si="35"/>
        <v/>
      </c>
      <c r="J854" s="35"/>
      <c r="K854" s="54" t="str">
        <f t="shared" ca="1" si="36"/>
        <v/>
      </c>
    </row>
    <row r="855" spans="3:11" ht="30" customHeight="1" x14ac:dyDescent="0.2">
      <c r="C855" s="48"/>
      <c r="D855" s="48"/>
      <c r="E855" s="51" t="str">
        <f>IFERROR(VLOOKUP(D855,Smart!$C$5:$E$105,3,0),"")</f>
        <v/>
      </c>
      <c r="F855" s="30"/>
      <c r="G855" s="35"/>
      <c r="H855" s="34"/>
      <c r="I855" s="57" t="str">
        <f t="shared" si="35"/>
        <v/>
      </c>
      <c r="J855" s="35"/>
      <c r="K855" s="54" t="str">
        <f t="shared" ca="1" si="36"/>
        <v/>
      </c>
    </row>
    <row r="856" spans="3:11" ht="30" customHeight="1" x14ac:dyDescent="0.2">
      <c r="C856" s="48"/>
      <c r="D856" s="48"/>
      <c r="E856" s="51" t="str">
        <f>IFERROR(VLOOKUP(D856,Smart!$C$5:$E$105,3,0),"")</f>
        <v/>
      </c>
      <c r="F856" s="30"/>
      <c r="G856" s="35"/>
      <c r="H856" s="34"/>
      <c r="I856" s="57" t="str">
        <f t="shared" si="35"/>
        <v/>
      </c>
      <c r="J856" s="35"/>
      <c r="K856" s="54" t="str">
        <f t="shared" ca="1" si="36"/>
        <v/>
      </c>
    </row>
    <row r="857" spans="3:11" ht="30" customHeight="1" x14ac:dyDescent="0.2">
      <c r="C857" s="48"/>
      <c r="D857" s="48"/>
      <c r="E857" s="51" t="str">
        <f>IFERROR(VLOOKUP(D857,Smart!$C$5:$E$105,3,0),"")</f>
        <v/>
      </c>
      <c r="F857" s="30"/>
      <c r="G857" s="35"/>
      <c r="H857" s="34"/>
      <c r="I857" s="57" t="str">
        <f t="shared" si="35"/>
        <v/>
      </c>
      <c r="J857" s="35"/>
      <c r="K857" s="54" t="str">
        <f t="shared" ca="1" si="36"/>
        <v/>
      </c>
    </row>
    <row r="858" spans="3:11" ht="30" customHeight="1" x14ac:dyDescent="0.2">
      <c r="C858" s="48"/>
      <c r="D858" s="48"/>
      <c r="E858" s="51" t="str">
        <f>IFERROR(VLOOKUP(D858,Smart!$C$5:$E$105,3,0),"")</f>
        <v/>
      </c>
      <c r="F858" s="30"/>
      <c r="G858" s="35"/>
      <c r="H858" s="34"/>
      <c r="I858" s="57" t="str">
        <f t="shared" si="35"/>
        <v/>
      </c>
      <c r="J858" s="35"/>
      <c r="K858" s="54" t="str">
        <f t="shared" ca="1" si="36"/>
        <v/>
      </c>
    </row>
    <row r="859" spans="3:11" ht="30" customHeight="1" x14ac:dyDescent="0.2">
      <c r="C859" s="48"/>
      <c r="D859" s="48"/>
      <c r="E859" s="51" t="str">
        <f>IFERROR(VLOOKUP(D859,Smart!$C$5:$E$105,3,0),"")</f>
        <v/>
      </c>
      <c r="F859" s="30"/>
      <c r="G859" s="35"/>
      <c r="H859" s="34"/>
      <c r="I859" s="57" t="str">
        <f t="shared" si="35"/>
        <v/>
      </c>
      <c r="J859" s="35"/>
      <c r="K859" s="54" t="str">
        <f t="shared" ca="1" si="36"/>
        <v/>
      </c>
    </row>
    <row r="860" spans="3:11" ht="30" customHeight="1" x14ac:dyDescent="0.2">
      <c r="C860" s="48"/>
      <c r="D860" s="48"/>
      <c r="E860" s="51" t="str">
        <f>IFERROR(VLOOKUP(D860,Smart!$C$5:$E$105,3,0),"")</f>
        <v/>
      </c>
      <c r="F860" s="30"/>
      <c r="G860" s="35"/>
      <c r="H860" s="34"/>
      <c r="I860" s="57" t="str">
        <f t="shared" si="35"/>
        <v/>
      </c>
      <c r="J860" s="35"/>
      <c r="K860" s="54" t="str">
        <f t="shared" ca="1" si="36"/>
        <v/>
      </c>
    </row>
    <row r="861" spans="3:11" ht="30" customHeight="1" x14ac:dyDescent="0.2">
      <c r="C861" s="48"/>
      <c r="D861" s="48"/>
      <c r="E861" s="51" t="str">
        <f>IFERROR(VLOOKUP(D861,Smart!$C$5:$E$105,3,0),"")</f>
        <v/>
      </c>
      <c r="F861" s="30"/>
      <c r="G861" s="35"/>
      <c r="H861" s="34"/>
      <c r="I861" s="57" t="str">
        <f t="shared" si="35"/>
        <v/>
      </c>
      <c r="J861" s="35"/>
      <c r="K861" s="54" t="str">
        <f t="shared" ca="1" si="36"/>
        <v/>
      </c>
    </row>
    <row r="862" spans="3:11" ht="30" customHeight="1" x14ac:dyDescent="0.2">
      <c r="C862" s="48"/>
      <c r="D862" s="48"/>
      <c r="E862" s="51" t="str">
        <f>IFERROR(VLOOKUP(D862,Smart!$C$5:$E$105,3,0),"")</f>
        <v/>
      </c>
      <c r="F862" s="30"/>
      <c r="G862" s="35"/>
      <c r="H862" s="34"/>
      <c r="I862" s="57" t="str">
        <f t="shared" si="35"/>
        <v/>
      </c>
      <c r="J862" s="35"/>
      <c r="K862" s="54" t="str">
        <f t="shared" ca="1" si="36"/>
        <v/>
      </c>
    </row>
    <row r="863" spans="3:11" ht="30" customHeight="1" x14ac:dyDescent="0.2">
      <c r="C863" s="48"/>
      <c r="D863" s="48"/>
      <c r="E863" s="51" t="str">
        <f>IFERROR(VLOOKUP(D863,Smart!$C$5:$E$105,3,0),"")</f>
        <v/>
      </c>
      <c r="F863" s="30"/>
      <c r="G863" s="35"/>
      <c r="H863" s="34"/>
      <c r="I863" s="57" t="str">
        <f t="shared" si="35"/>
        <v/>
      </c>
      <c r="J863" s="35"/>
      <c r="K863" s="54" t="str">
        <f t="shared" ca="1" si="36"/>
        <v/>
      </c>
    </row>
    <row r="864" spans="3:11" ht="30" customHeight="1" x14ac:dyDescent="0.2">
      <c r="C864" s="48"/>
      <c r="D864" s="48"/>
      <c r="E864" s="51" t="str">
        <f>IFERROR(VLOOKUP(D864,Smart!$C$5:$E$105,3,0),"")</f>
        <v/>
      </c>
      <c r="F864" s="30"/>
      <c r="G864" s="35"/>
      <c r="H864" s="34"/>
      <c r="I864" s="57" t="str">
        <f t="shared" si="35"/>
        <v/>
      </c>
      <c r="J864" s="35"/>
      <c r="K864" s="54" t="str">
        <f t="shared" ca="1" si="36"/>
        <v/>
      </c>
    </row>
    <row r="865" spans="3:11" ht="30" customHeight="1" x14ac:dyDescent="0.2">
      <c r="C865" s="48"/>
      <c r="D865" s="48"/>
      <c r="E865" s="51" t="str">
        <f>IFERROR(VLOOKUP(D865,Smart!$C$5:$E$105,3,0),"")</f>
        <v/>
      </c>
      <c r="F865" s="30"/>
      <c r="G865" s="35"/>
      <c r="H865" s="34"/>
      <c r="I865" s="57" t="str">
        <f t="shared" si="35"/>
        <v/>
      </c>
      <c r="J865" s="35"/>
      <c r="K865" s="54" t="str">
        <f t="shared" ca="1" si="36"/>
        <v/>
      </c>
    </row>
    <row r="866" spans="3:11" ht="30" customHeight="1" x14ac:dyDescent="0.2">
      <c r="C866" s="48"/>
      <c r="D866" s="48"/>
      <c r="E866" s="51" t="str">
        <f>IFERROR(VLOOKUP(D866,Smart!$C$5:$E$105,3,0),"")</f>
        <v/>
      </c>
      <c r="F866" s="30"/>
      <c r="G866" s="35"/>
      <c r="H866" s="34"/>
      <c r="I866" s="57" t="str">
        <f t="shared" si="35"/>
        <v/>
      </c>
      <c r="J866" s="35"/>
      <c r="K866" s="54" t="str">
        <f t="shared" ca="1" si="36"/>
        <v/>
      </c>
    </row>
    <row r="867" spans="3:11" ht="30" customHeight="1" x14ac:dyDescent="0.2">
      <c r="C867" s="48"/>
      <c r="D867" s="48"/>
      <c r="E867" s="51" t="str">
        <f>IFERROR(VLOOKUP(D867,Smart!$C$5:$E$105,3,0),"")</f>
        <v/>
      </c>
      <c r="F867" s="30"/>
      <c r="G867" s="35"/>
      <c r="H867" s="34"/>
      <c r="I867" s="57" t="str">
        <f t="shared" si="35"/>
        <v/>
      </c>
      <c r="J867" s="35"/>
      <c r="K867" s="54" t="str">
        <f t="shared" ca="1" si="36"/>
        <v/>
      </c>
    </row>
    <row r="868" spans="3:11" ht="30" customHeight="1" x14ac:dyDescent="0.2">
      <c r="C868" s="48"/>
      <c r="D868" s="48"/>
      <c r="E868" s="51" t="str">
        <f>IFERROR(VLOOKUP(D868,Smart!$C$5:$E$105,3,0),"")</f>
        <v/>
      </c>
      <c r="F868" s="30"/>
      <c r="G868" s="35"/>
      <c r="H868" s="34"/>
      <c r="I868" s="57" t="str">
        <f t="shared" si="35"/>
        <v/>
      </c>
      <c r="J868" s="35"/>
      <c r="K868" s="54" t="str">
        <f t="shared" ca="1" si="36"/>
        <v/>
      </c>
    </row>
    <row r="869" spans="3:11" ht="30" customHeight="1" x14ac:dyDescent="0.2">
      <c r="C869" s="48"/>
      <c r="D869" s="48"/>
      <c r="E869" s="51" t="str">
        <f>IFERROR(VLOOKUP(D869,Smart!$C$5:$E$105,3,0),"")</f>
        <v/>
      </c>
      <c r="F869" s="30"/>
      <c r="G869" s="35"/>
      <c r="H869" s="34"/>
      <c r="I869" s="57" t="str">
        <f t="shared" si="35"/>
        <v/>
      </c>
      <c r="J869" s="35"/>
      <c r="K869" s="54" t="str">
        <f t="shared" ca="1" si="36"/>
        <v/>
      </c>
    </row>
    <row r="870" spans="3:11" ht="30" customHeight="1" x14ac:dyDescent="0.2">
      <c r="C870" s="48"/>
      <c r="D870" s="48"/>
      <c r="E870" s="51" t="str">
        <f>IFERROR(VLOOKUP(D870,Smart!$C$5:$E$105,3,0),"")</f>
        <v/>
      </c>
      <c r="F870" s="30"/>
      <c r="G870" s="35"/>
      <c r="H870" s="34"/>
      <c r="I870" s="57" t="str">
        <f t="shared" si="35"/>
        <v/>
      </c>
      <c r="J870" s="35"/>
      <c r="K870" s="54" t="str">
        <f t="shared" ca="1" si="36"/>
        <v/>
      </c>
    </row>
    <row r="871" spans="3:11" ht="30" customHeight="1" x14ac:dyDescent="0.2">
      <c r="C871" s="48"/>
      <c r="D871" s="48"/>
      <c r="E871" s="51" t="str">
        <f>IFERROR(VLOOKUP(D871,Smart!$C$5:$E$105,3,0),"")</f>
        <v/>
      </c>
      <c r="F871" s="30"/>
      <c r="G871" s="35"/>
      <c r="H871" s="34"/>
      <c r="I871" s="57" t="str">
        <f t="shared" si="35"/>
        <v/>
      </c>
      <c r="J871" s="35"/>
      <c r="K871" s="54" t="str">
        <f t="shared" ca="1" si="36"/>
        <v/>
      </c>
    </row>
    <row r="872" spans="3:11" ht="30" customHeight="1" x14ac:dyDescent="0.2">
      <c r="C872" s="48"/>
      <c r="D872" s="48"/>
      <c r="E872" s="51" t="str">
        <f>IFERROR(VLOOKUP(D872,Smart!$C$5:$E$105,3,0),"")</f>
        <v/>
      </c>
      <c r="F872" s="30"/>
      <c r="G872" s="35"/>
      <c r="H872" s="34"/>
      <c r="I872" s="57" t="str">
        <f t="shared" si="35"/>
        <v/>
      </c>
      <c r="J872" s="35"/>
      <c r="K872" s="54" t="str">
        <f t="shared" ca="1" si="36"/>
        <v/>
      </c>
    </row>
    <row r="873" spans="3:11" ht="30" customHeight="1" x14ac:dyDescent="0.2">
      <c r="C873" s="48"/>
      <c r="D873" s="48"/>
      <c r="E873" s="51" t="str">
        <f>IFERROR(VLOOKUP(D873,Smart!$C$5:$E$105,3,0),"")</f>
        <v/>
      </c>
      <c r="F873" s="30"/>
      <c r="G873" s="35"/>
      <c r="H873" s="34"/>
      <c r="I873" s="57" t="str">
        <f t="shared" si="35"/>
        <v/>
      </c>
      <c r="J873" s="35"/>
      <c r="K873" s="54" t="str">
        <f t="shared" ca="1" si="36"/>
        <v/>
      </c>
    </row>
    <row r="874" spans="3:11" ht="30" customHeight="1" x14ac:dyDescent="0.2">
      <c r="C874" s="48"/>
      <c r="D874" s="48"/>
      <c r="E874" s="51" t="str">
        <f>IFERROR(VLOOKUP(D874,Smart!$C$5:$E$105,3,0),"")</f>
        <v/>
      </c>
      <c r="F874" s="30"/>
      <c r="G874" s="35"/>
      <c r="H874" s="34"/>
      <c r="I874" s="57" t="str">
        <f t="shared" si="35"/>
        <v/>
      </c>
      <c r="J874" s="35"/>
      <c r="K874" s="54" t="str">
        <f t="shared" ca="1" si="36"/>
        <v/>
      </c>
    </row>
    <row r="875" spans="3:11" ht="30" customHeight="1" x14ac:dyDescent="0.2">
      <c r="C875" s="48"/>
      <c r="D875" s="48"/>
      <c r="E875" s="51" t="str">
        <f>IFERROR(VLOOKUP(D875,Smart!$C$5:$E$105,3,0),"")</f>
        <v/>
      </c>
      <c r="F875" s="30"/>
      <c r="G875" s="35"/>
      <c r="H875" s="34"/>
      <c r="I875" s="57" t="str">
        <f t="shared" si="35"/>
        <v/>
      </c>
      <c r="J875" s="35"/>
      <c r="K875" s="54" t="str">
        <f t="shared" ca="1" si="36"/>
        <v/>
      </c>
    </row>
    <row r="876" spans="3:11" ht="30" customHeight="1" x14ac:dyDescent="0.2">
      <c r="C876" s="48"/>
      <c r="D876" s="48"/>
      <c r="E876" s="51" t="str">
        <f>IFERROR(VLOOKUP(D876,Smart!$C$5:$E$105,3,0),"")</f>
        <v/>
      </c>
      <c r="F876" s="30"/>
      <c r="G876" s="35"/>
      <c r="H876" s="34"/>
      <c r="I876" s="57" t="str">
        <f t="shared" si="35"/>
        <v/>
      </c>
      <c r="J876" s="35"/>
      <c r="K876" s="54" t="str">
        <f t="shared" ca="1" si="36"/>
        <v/>
      </c>
    </row>
    <row r="877" spans="3:11" ht="30" customHeight="1" x14ac:dyDescent="0.2">
      <c r="C877" s="48"/>
      <c r="D877" s="48"/>
      <c r="E877" s="51" t="str">
        <f>IFERROR(VLOOKUP(D877,Smart!$C$5:$E$105,3,0),"")</f>
        <v/>
      </c>
      <c r="F877" s="30"/>
      <c r="G877" s="35"/>
      <c r="H877" s="34"/>
      <c r="I877" s="57" t="str">
        <f t="shared" si="35"/>
        <v/>
      </c>
      <c r="J877" s="35"/>
      <c r="K877" s="54" t="str">
        <f t="shared" ca="1" si="36"/>
        <v/>
      </c>
    </row>
    <row r="878" spans="3:11" ht="30" customHeight="1" x14ac:dyDescent="0.2">
      <c r="C878" s="48"/>
      <c r="D878" s="48"/>
      <c r="E878" s="51" t="str">
        <f>IFERROR(VLOOKUP(D878,Smart!$C$5:$E$105,3,0),"")</f>
        <v/>
      </c>
      <c r="F878" s="30"/>
      <c r="G878" s="35"/>
      <c r="H878" s="34"/>
      <c r="I878" s="57" t="str">
        <f t="shared" si="35"/>
        <v/>
      </c>
      <c r="J878" s="35"/>
      <c r="K878" s="54" t="str">
        <f t="shared" ca="1" si="36"/>
        <v/>
      </c>
    </row>
    <row r="879" spans="3:11" ht="30" customHeight="1" x14ac:dyDescent="0.2">
      <c r="C879" s="48"/>
      <c r="D879" s="48"/>
      <c r="E879" s="51" t="str">
        <f>IFERROR(VLOOKUP(D879,Smart!$C$5:$E$105,3,0),"")</f>
        <v/>
      </c>
      <c r="F879" s="30"/>
      <c r="G879" s="35"/>
      <c r="H879" s="34"/>
      <c r="I879" s="57" t="str">
        <f t="shared" si="35"/>
        <v/>
      </c>
      <c r="J879" s="35"/>
      <c r="K879" s="54" t="str">
        <f t="shared" ca="1" si="36"/>
        <v/>
      </c>
    </row>
    <row r="880" spans="3:11" ht="30" customHeight="1" x14ac:dyDescent="0.2">
      <c r="C880" s="48"/>
      <c r="D880" s="48"/>
      <c r="E880" s="51" t="str">
        <f>IFERROR(VLOOKUP(D880,Smart!$C$5:$E$105,3,0),"")</f>
        <v/>
      </c>
      <c r="F880" s="30"/>
      <c r="G880" s="35"/>
      <c r="H880" s="34"/>
      <c r="I880" s="57" t="str">
        <f t="shared" si="35"/>
        <v/>
      </c>
      <c r="J880" s="35"/>
      <c r="K880" s="54" t="str">
        <f t="shared" ca="1" si="36"/>
        <v/>
      </c>
    </row>
    <row r="881" spans="3:11" ht="30" customHeight="1" x14ac:dyDescent="0.2">
      <c r="C881" s="48"/>
      <c r="D881" s="48"/>
      <c r="E881" s="51" t="str">
        <f>IFERROR(VLOOKUP(D881,Smart!$C$5:$E$105,3,0),"")</f>
        <v/>
      </c>
      <c r="F881" s="30"/>
      <c r="G881" s="35"/>
      <c r="H881" s="34"/>
      <c r="I881" s="57" t="str">
        <f t="shared" si="35"/>
        <v/>
      </c>
      <c r="J881" s="35"/>
      <c r="K881" s="54" t="str">
        <f t="shared" ca="1" si="36"/>
        <v/>
      </c>
    </row>
    <row r="882" spans="3:11" ht="30" customHeight="1" x14ac:dyDescent="0.2">
      <c r="C882" s="48"/>
      <c r="D882" s="48"/>
      <c r="E882" s="51" t="str">
        <f>IFERROR(VLOOKUP(D882,Smart!$C$5:$E$105,3,0),"")</f>
        <v/>
      </c>
      <c r="F882" s="30"/>
      <c r="G882" s="35"/>
      <c r="H882" s="34"/>
      <c r="I882" s="57" t="str">
        <f t="shared" si="35"/>
        <v/>
      </c>
      <c r="J882" s="35"/>
      <c r="K882" s="54" t="str">
        <f t="shared" ca="1" si="36"/>
        <v/>
      </c>
    </row>
    <row r="883" spans="3:11" ht="30" customHeight="1" x14ac:dyDescent="0.2">
      <c r="C883" s="48"/>
      <c r="D883" s="48"/>
      <c r="E883" s="51" t="str">
        <f>IFERROR(VLOOKUP(D883,Smart!$C$5:$E$105,3,0),"")</f>
        <v/>
      </c>
      <c r="F883" s="30"/>
      <c r="G883" s="35"/>
      <c r="H883" s="34"/>
      <c r="I883" s="57" t="str">
        <f t="shared" si="35"/>
        <v/>
      </c>
      <c r="J883" s="35"/>
      <c r="K883" s="54" t="str">
        <f t="shared" ca="1" si="36"/>
        <v/>
      </c>
    </row>
    <row r="884" spans="3:11" ht="30" customHeight="1" x14ac:dyDescent="0.2">
      <c r="C884" s="48"/>
      <c r="D884" s="48"/>
      <c r="E884" s="51" t="str">
        <f>IFERROR(VLOOKUP(D884,Smart!$C$5:$E$105,3,0),"")</f>
        <v/>
      </c>
      <c r="F884" s="30"/>
      <c r="G884" s="35"/>
      <c r="H884" s="34"/>
      <c r="I884" s="57" t="str">
        <f t="shared" si="35"/>
        <v/>
      </c>
      <c r="J884" s="35"/>
      <c r="K884" s="54" t="str">
        <f t="shared" ca="1" si="36"/>
        <v/>
      </c>
    </row>
    <row r="885" spans="3:11" ht="30" customHeight="1" x14ac:dyDescent="0.2">
      <c r="C885" s="48"/>
      <c r="D885" s="48"/>
      <c r="E885" s="51" t="str">
        <f>IFERROR(VLOOKUP(D885,Smart!$C$5:$E$105,3,0),"")</f>
        <v/>
      </c>
      <c r="F885" s="30"/>
      <c r="G885" s="35"/>
      <c r="H885" s="34"/>
      <c r="I885" s="57" t="str">
        <f t="shared" si="35"/>
        <v/>
      </c>
      <c r="J885" s="35"/>
      <c r="K885" s="54" t="str">
        <f t="shared" ca="1" si="36"/>
        <v/>
      </c>
    </row>
    <row r="886" spans="3:11" ht="30" customHeight="1" x14ac:dyDescent="0.2">
      <c r="C886" s="48"/>
      <c r="D886" s="48"/>
      <c r="E886" s="51" t="str">
        <f>IFERROR(VLOOKUP(D886,Smart!$C$5:$E$105,3,0),"")</f>
        <v/>
      </c>
      <c r="F886" s="30"/>
      <c r="G886" s="35"/>
      <c r="H886" s="34"/>
      <c r="I886" s="57" t="str">
        <f t="shared" si="35"/>
        <v/>
      </c>
      <c r="J886" s="35"/>
      <c r="K886" s="54" t="str">
        <f t="shared" ca="1" si="36"/>
        <v/>
      </c>
    </row>
    <row r="887" spans="3:11" ht="30" customHeight="1" x14ac:dyDescent="0.2">
      <c r="C887" s="48"/>
      <c r="D887" s="48"/>
      <c r="E887" s="51" t="str">
        <f>IFERROR(VLOOKUP(D887,Smart!$C$5:$E$105,3,0),"")</f>
        <v/>
      </c>
      <c r="F887" s="30"/>
      <c r="G887" s="35"/>
      <c r="H887" s="34"/>
      <c r="I887" s="57" t="str">
        <f t="shared" si="35"/>
        <v/>
      </c>
      <c r="J887" s="35"/>
      <c r="K887" s="54" t="str">
        <f t="shared" ca="1" si="36"/>
        <v/>
      </c>
    </row>
    <row r="888" spans="3:11" ht="30" customHeight="1" x14ac:dyDescent="0.2">
      <c r="C888" s="48"/>
      <c r="D888" s="48"/>
      <c r="E888" s="51" t="str">
        <f>IFERROR(VLOOKUP(D888,Smart!$C$5:$E$105,3,0),"")</f>
        <v/>
      </c>
      <c r="F888" s="30"/>
      <c r="G888" s="35"/>
      <c r="H888" s="34"/>
      <c r="I888" s="57" t="str">
        <f t="shared" si="35"/>
        <v/>
      </c>
      <c r="J888" s="35"/>
      <c r="K888" s="54" t="str">
        <f t="shared" ca="1" si="36"/>
        <v/>
      </c>
    </row>
    <row r="889" spans="3:11" ht="30" customHeight="1" x14ac:dyDescent="0.2">
      <c r="C889" s="48"/>
      <c r="D889" s="48"/>
      <c r="E889" s="51" t="str">
        <f>IFERROR(VLOOKUP(D889,Smart!$C$5:$E$105,3,0),"")</f>
        <v/>
      </c>
      <c r="F889" s="30"/>
      <c r="G889" s="35"/>
      <c r="H889" s="34"/>
      <c r="I889" s="57" t="str">
        <f t="shared" si="35"/>
        <v/>
      </c>
      <c r="J889" s="35"/>
      <c r="K889" s="54" t="str">
        <f t="shared" ca="1" si="36"/>
        <v/>
      </c>
    </row>
    <row r="890" spans="3:11" ht="30" customHeight="1" x14ac:dyDescent="0.2">
      <c r="C890" s="48"/>
      <c r="D890" s="48"/>
      <c r="E890" s="51" t="str">
        <f>IFERROR(VLOOKUP(D890,Smart!$C$5:$E$105,3,0),"")</f>
        <v/>
      </c>
      <c r="F890" s="30"/>
      <c r="G890" s="35"/>
      <c r="H890" s="34"/>
      <c r="I890" s="57" t="str">
        <f t="shared" si="35"/>
        <v/>
      </c>
      <c r="J890" s="35"/>
      <c r="K890" s="54" t="str">
        <f t="shared" ca="1" si="36"/>
        <v/>
      </c>
    </row>
    <row r="891" spans="3:11" ht="30" customHeight="1" x14ac:dyDescent="0.2">
      <c r="C891" s="48"/>
      <c r="D891" s="48"/>
      <c r="E891" s="51" t="str">
        <f>IFERROR(VLOOKUP(D891,Smart!$C$5:$E$105,3,0),"")</f>
        <v/>
      </c>
      <c r="F891" s="30"/>
      <c r="G891" s="35"/>
      <c r="H891" s="34"/>
      <c r="I891" s="57" t="str">
        <f t="shared" si="35"/>
        <v/>
      </c>
      <c r="J891" s="35"/>
      <c r="K891" s="54" t="str">
        <f t="shared" ca="1" si="36"/>
        <v/>
      </c>
    </row>
    <row r="892" spans="3:11" ht="30" customHeight="1" x14ac:dyDescent="0.2">
      <c r="C892" s="48"/>
      <c r="D892" s="48"/>
      <c r="E892" s="51" t="str">
        <f>IFERROR(VLOOKUP(D892,Smart!$C$5:$E$105,3,0),"")</f>
        <v/>
      </c>
      <c r="F892" s="30"/>
      <c r="G892" s="35"/>
      <c r="H892" s="34"/>
      <c r="I892" s="57" t="str">
        <f t="shared" si="35"/>
        <v/>
      </c>
      <c r="J892" s="35"/>
      <c r="K892" s="54" t="str">
        <f t="shared" ca="1" si="36"/>
        <v/>
      </c>
    </row>
    <row r="893" spans="3:11" ht="30" customHeight="1" x14ac:dyDescent="0.2">
      <c r="C893" s="48"/>
      <c r="D893" s="48"/>
      <c r="E893" s="51" t="str">
        <f>IFERROR(VLOOKUP(D893,Smart!$C$5:$E$105,3,0),"")</f>
        <v/>
      </c>
      <c r="F893" s="30"/>
      <c r="G893" s="35"/>
      <c r="H893" s="34"/>
      <c r="I893" s="57" t="str">
        <f t="shared" si="35"/>
        <v/>
      </c>
      <c r="J893" s="35"/>
      <c r="K893" s="54" t="str">
        <f t="shared" ca="1" si="36"/>
        <v/>
      </c>
    </row>
    <row r="894" spans="3:11" ht="30" customHeight="1" x14ac:dyDescent="0.2">
      <c r="C894" s="48"/>
      <c r="D894" s="48"/>
      <c r="E894" s="51" t="str">
        <f>IFERROR(VLOOKUP(D894,Smart!$C$5:$E$105,3,0),"")</f>
        <v/>
      </c>
      <c r="F894" s="30"/>
      <c r="G894" s="35"/>
      <c r="H894" s="34"/>
      <c r="I894" s="57" t="str">
        <f t="shared" si="35"/>
        <v/>
      </c>
      <c r="J894" s="35"/>
      <c r="K894" s="54" t="str">
        <f t="shared" ca="1" si="36"/>
        <v/>
      </c>
    </row>
    <row r="895" spans="3:11" ht="30" customHeight="1" x14ac:dyDescent="0.2">
      <c r="C895" s="48"/>
      <c r="D895" s="48"/>
      <c r="E895" s="51" t="str">
        <f>IFERROR(VLOOKUP(D895,Smart!$C$5:$E$105,3,0),"")</f>
        <v/>
      </c>
      <c r="F895" s="30"/>
      <c r="G895" s="35"/>
      <c r="H895" s="34"/>
      <c r="I895" s="57" t="str">
        <f t="shared" si="35"/>
        <v/>
      </c>
      <c r="J895" s="35"/>
      <c r="K895" s="54" t="str">
        <f t="shared" ca="1" si="36"/>
        <v/>
      </c>
    </row>
    <row r="896" spans="3:11" ht="30" customHeight="1" x14ac:dyDescent="0.2">
      <c r="C896" s="48"/>
      <c r="D896" s="48"/>
      <c r="E896" s="51" t="str">
        <f>IFERROR(VLOOKUP(D896,Smart!$C$5:$E$105,3,0),"")</f>
        <v/>
      </c>
      <c r="F896" s="30"/>
      <c r="G896" s="35"/>
      <c r="H896" s="34"/>
      <c r="I896" s="57" t="str">
        <f t="shared" si="35"/>
        <v/>
      </c>
      <c r="J896" s="35"/>
      <c r="K896" s="54" t="str">
        <f t="shared" ca="1" si="36"/>
        <v/>
      </c>
    </row>
    <row r="897" spans="3:11" ht="30" customHeight="1" x14ac:dyDescent="0.2">
      <c r="C897" s="48"/>
      <c r="D897" s="48"/>
      <c r="E897" s="51" t="str">
        <f>IFERROR(VLOOKUP(D897,Smart!$C$5:$E$105,3,0),"")</f>
        <v/>
      </c>
      <c r="F897" s="30"/>
      <c r="G897" s="35"/>
      <c r="H897" s="34"/>
      <c r="I897" s="57" t="str">
        <f t="shared" si="35"/>
        <v/>
      </c>
      <c r="J897" s="35"/>
      <c r="K897" s="54" t="str">
        <f t="shared" ca="1" si="36"/>
        <v/>
      </c>
    </row>
    <row r="898" spans="3:11" ht="30" customHeight="1" x14ac:dyDescent="0.2">
      <c r="C898" s="48"/>
      <c r="D898" s="48"/>
      <c r="E898" s="51" t="str">
        <f>IFERROR(VLOOKUP(D898,Smart!$C$5:$E$105,3,0),"")</f>
        <v/>
      </c>
      <c r="F898" s="30"/>
      <c r="G898" s="35"/>
      <c r="H898" s="34"/>
      <c r="I898" s="57" t="str">
        <f t="shared" si="35"/>
        <v/>
      </c>
      <c r="J898" s="35"/>
      <c r="K898" s="54" t="str">
        <f t="shared" ca="1" si="36"/>
        <v/>
      </c>
    </row>
    <row r="899" spans="3:11" ht="30" customHeight="1" x14ac:dyDescent="0.2">
      <c r="C899" s="48"/>
      <c r="D899" s="48"/>
      <c r="E899" s="51" t="str">
        <f>IFERROR(VLOOKUP(D899,Smart!$C$5:$E$105,3,0),"")</f>
        <v/>
      </c>
      <c r="F899" s="30"/>
      <c r="G899" s="35"/>
      <c r="H899" s="34"/>
      <c r="I899" s="57" t="str">
        <f t="shared" si="35"/>
        <v/>
      </c>
      <c r="J899" s="35"/>
      <c r="K899" s="54" t="str">
        <f t="shared" ca="1" si="36"/>
        <v/>
      </c>
    </row>
    <row r="900" spans="3:11" ht="30" customHeight="1" x14ac:dyDescent="0.2">
      <c r="C900" s="48"/>
      <c r="D900" s="48"/>
      <c r="E900" s="51" t="str">
        <f>IFERROR(VLOOKUP(D900,Smart!$C$5:$E$105,3,0),"")</f>
        <v/>
      </c>
      <c r="F900" s="30"/>
      <c r="G900" s="35"/>
      <c r="H900" s="34"/>
      <c r="I900" s="57" t="str">
        <f t="shared" si="35"/>
        <v/>
      </c>
      <c r="J900" s="35"/>
      <c r="K900" s="54" t="str">
        <f t="shared" ca="1" si="36"/>
        <v/>
      </c>
    </row>
    <row r="901" spans="3:11" ht="30" customHeight="1" x14ac:dyDescent="0.2">
      <c r="C901" s="48"/>
      <c r="D901" s="48"/>
      <c r="E901" s="51" t="str">
        <f>IFERROR(VLOOKUP(D901,Smart!$C$5:$E$105,3,0),"")</f>
        <v/>
      </c>
      <c r="F901" s="30"/>
      <c r="G901" s="35"/>
      <c r="H901" s="34"/>
      <c r="I901" s="57" t="str">
        <f t="shared" si="35"/>
        <v/>
      </c>
      <c r="J901" s="35"/>
      <c r="K901" s="54" t="str">
        <f t="shared" ca="1" si="36"/>
        <v/>
      </c>
    </row>
    <row r="902" spans="3:11" ht="30" customHeight="1" x14ac:dyDescent="0.2">
      <c r="C902" s="48"/>
      <c r="D902" s="48"/>
      <c r="E902" s="51" t="str">
        <f>IFERROR(VLOOKUP(D902,Smart!$C$5:$E$105,3,0),"")</f>
        <v/>
      </c>
      <c r="F902" s="30"/>
      <c r="G902" s="35"/>
      <c r="H902" s="34"/>
      <c r="I902" s="57" t="str">
        <f t="shared" si="35"/>
        <v/>
      </c>
      <c r="J902" s="35"/>
      <c r="K902" s="54" t="str">
        <f t="shared" ca="1" si="36"/>
        <v/>
      </c>
    </row>
    <row r="903" spans="3:11" ht="30" customHeight="1" x14ac:dyDescent="0.2">
      <c r="C903" s="48"/>
      <c r="D903" s="48"/>
      <c r="E903" s="51" t="str">
        <f>IFERROR(VLOOKUP(D903,Smart!$C$5:$E$105,3,0),"")</f>
        <v/>
      </c>
      <c r="F903" s="30"/>
      <c r="G903" s="35"/>
      <c r="H903" s="34"/>
      <c r="I903" s="57" t="str">
        <f t="shared" ref="I903:I966" si="37">IF(OR(G903="",H903=""),"",G903+H903)</f>
        <v/>
      </c>
      <c r="J903" s="35"/>
      <c r="K903" s="54" t="str">
        <f t="shared" ca="1" si="36"/>
        <v/>
      </c>
    </row>
    <row r="904" spans="3:11" ht="30" customHeight="1" x14ac:dyDescent="0.2">
      <c r="C904" s="48"/>
      <c r="D904" s="48"/>
      <c r="E904" s="51" t="str">
        <f>IFERROR(VLOOKUP(D904,Smart!$C$5:$E$105,3,0),"")</f>
        <v/>
      </c>
      <c r="F904" s="30"/>
      <c r="G904" s="35"/>
      <c r="H904" s="34"/>
      <c r="I904" s="57" t="str">
        <f t="shared" si="37"/>
        <v/>
      </c>
      <c r="J904" s="35"/>
      <c r="K904" s="54" t="str">
        <f t="shared" ca="1" si="36"/>
        <v/>
      </c>
    </row>
    <row r="905" spans="3:11" ht="30" customHeight="1" x14ac:dyDescent="0.2">
      <c r="C905" s="48"/>
      <c r="D905" s="48"/>
      <c r="E905" s="51" t="str">
        <f>IFERROR(VLOOKUP(D905,Smart!$C$5:$E$105,3,0),"")</f>
        <v/>
      </c>
      <c r="F905" s="30"/>
      <c r="G905" s="35"/>
      <c r="H905" s="34"/>
      <c r="I905" s="57" t="str">
        <f t="shared" si="37"/>
        <v/>
      </c>
      <c r="J905" s="35"/>
      <c r="K905" s="54" t="str">
        <f t="shared" ca="1" si="36"/>
        <v/>
      </c>
    </row>
    <row r="906" spans="3:11" ht="30" customHeight="1" x14ac:dyDescent="0.2">
      <c r="C906" s="48"/>
      <c r="D906" s="48"/>
      <c r="E906" s="51" t="str">
        <f>IFERROR(VLOOKUP(D906,Smart!$C$5:$E$105,3,0),"")</f>
        <v/>
      </c>
      <c r="F906" s="30"/>
      <c r="G906" s="35"/>
      <c r="H906" s="34"/>
      <c r="I906" s="57" t="str">
        <f t="shared" si="37"/>
        <v/>
      </c>
      <c r="J906" s="35"/>
      <c r="K906" s="54" t="str">
        <f t="shared" ca="1" si="36"/>
        <v/>
      </c>
    </row>
    <row r="907" spans="3:11" ht="30" customHeight="1" x14ac:dyDescent="0.2">
      <c r="C907" s="48"/>
      <c r="D907" s="48"/>
      <c r="E907" s="51" t="str">
        <f>IFERROR(VLOOKUP(D907,Smart!$C$5:$E$105,3,0),"")</f>
        <v/>
      </c>
      <c r="F907" s="30"/>
      <c r="G907" s="35"/>
      <c r="H907" s="34"/>
      <c r="I907" s="57" t="str">
        <f t="shared" si="37"/>
        <v/>
      </c>
      <c r="J907" s="35"/>
      <c r="K907" s="54" t="str">
        <f t="shared" ca="1" si="36"/>
        <v/>
      </c>
    </row>
    <row r="908" spans="3:11" ht="30" customHeight="1" x14ac:dyDescent="0.2">
      <c r="C908" s="48"/>
      <c r="D908" s="48"/>
      <c r="E908" s="51" t="str">
        <f>IFERROR(VLOOKUP(D908,Smart!$C$5:$E$105,3,0),"")</f>
        <v/>
      </c>
      <c r="F908" s="30"/>
      <c r="G908" s="35"/>
      <c r="H908" s="34"/>
      <c r="I908" s="57" t="str">
        <f t="shared" si="37"/>
        <v/>
      </c>
      <c r="J908" s="35"/>
      <c r="K908" s="54" t="str">
        <f t="shared" ca="1" si="36"/>
        <v/>
      </c>
    </row>
    <row r="909" spans="3:11" ht="30" customHeight="1" x14ac:dyDescent="0.2">
      <c r="C909" s="48"/>
      <c r="D909" s="48"/>
      <c r="E909" s="51" t="str">
        <f>IFERROR(VLOOKUP(D909,Smart!$C$5:$E$105,3,0),"")</f>
        <v/>
      </c>
      <c r="F909" s="30"/>
      <c r="G909" s="35"/>
      <c r="H909" s="34"/>
      <c r="I909" s="57" t="str">
        <f t="shared" si="37"/>
        <v/>
      </c>
      <c r="J909" s="35"/>
      <c r="K909" s="54" t="str">
        <f t="shared" ca="1" si="36"/>
        <v/>
      </c>
    </row>
    <row r="910" spans="3:11" ht="30" customHeight="1" x14ac:dyDescent="0.2">
      <c r="C910" s="48"/>
      <c r="D910" s="48"/>
      <c r="E910" s="51" t="str">
        <f>IFERROR(VLOOKUP(D910,Smart!$C$5:$E$105,3,0),"")</f>
        <v/>
      </c>
      <c r="F910" s="30"/>
      <c r="G910" s="35"/>
      <c r="H910" s="34"/>
      <c r="I910" s="57" t="str">
        <f t="shared" si="37"/>
        <v/>
      </c>
      <c r="J910" s="35"/>
      <c r="K910" s="54" t="str">
        <f t="shared" ca="1" si="36"/>
        <v/>
      </c>
    </row>
    <row r="911" spans="3:11" ht="30" customHeight="1" x14ac:dyDescent="0.2">
      <c r="C911" s="48"/>
      <c r="D911" s="48"/>
      <c r="E911" s="51" t="str">
        <f>IFERROR(VLOOKUP(D911,Smart!$C$5:$E$105,3,0),"")</f>
        <v/>
      </c>
      <c r="F911" s="30"/>
      <c r="G911" s="35"/>
      <c r="H911" s="34"/>
      <c r="I911" s="57" t="str">
        <f t="shared" si="37"/>
        <v/>
      </c>
      <c r="J911" s="35"/>
      <c r="K911" s="54" t="str">
        <f t="shared" ca="1" si="36"/>
        <v/>
      </c>
    </row>
    <row r="912" spans="3:11" ht="30" customHeight="1" x14ac:dyDescent="0.2">
      <c r="C912" s="48"/>
      <c r="D912" s="48"/>
      <c r="E912" s="51" t="str">
        <f>IFERROR(VLOOKUP(D912,Smart!$C$5:$E$105,3,0),"")</f>
        <v/>
      </c>
      <c r="F912" s="30"/>
      <c r="G912" s="35"/>
      <c r="H912" s="34"/>
      <c r="I912" s="57" t="str">
        <f t="shared" si="37"/>
        <v/>
      </c>
      <c r="J912" s="35"/>
      <c r="K912" s="54" t="str">
        <f t="shared" ca="1" si="36"/>
        <v/>
      </c>
    </row>
    <row r="913" spans="3:11" ht="30" customHeight="1" x14ac:dyDescent="0.2">
      <c r="C913" s="48"/>
      <c r="D913" s="48"/>
      <c r="E913" s="51" t="str">
        <f>IFERROR(VLOOKUP(D913,Smart!$C$5:$E$105,3,0),"")</f>
        <v/>
      </c>
      <c r="F913" s="30"/>
      <c r="G913" s="35"/>
      <c r="H913" s="34"/>
      <c r="I913" s="57" t="str">
        <f t="shared" si="37"/>
        <v/>
      </c>
      <c r="J913" s="35"/>
      <c r="K913" s="54" t="str">
        <f t="shared" ref="K913:K976" ca="1" si="38">IF(OR(D913="",G913="",I913=""),"",IF(AND(J913&lt;&gt;"",J913&lt;=I913),"Concluído en el Plazo",IF(AND(J913&lt;&gt;"",J913&gt;I913),"Concluído con Retraso",IF(AND(J913="",I913&gt;=TODAY(),G913&lt;=TODAY()),"En Progreso",IF(AND(J913="",I913&lt;TODAY()),"Retrasado","No iniciado")))))</f>
        <v/>
      </c>
    </row>
    <row r="914" spans="3:11" ht="30" customHeight="1" x14ac:dyDescent="0.2">
      <c r="C914" s="48"/>
      <c r="D914" s="48"/>
      <c r="E914" s="51" t="str">
        <f>IFERROR(VLOOKUP(D914,Smart!$C$5:$E$105,3,0),"")</f>
        <v/>
      </c>
      <c r="F914" s="30"/>
      <c r="G914" s="35"/>
      <c r="H914" s="34"/>
      <c r="I914" s="57" t="str">
        <f t="shared" si="37"/>
        <v/>
      </c>
      <c r="J914" s="35"/>
      <c r="K914" s="54" t="str">
        <f t="shared" ca="1" si="38"/>
        <v/>
      </c>
    </row>
    <row r="915" spans="3:11" ht="30" customHeight="1" x14ac:dyDescent="0.2">
      <c r="C915" s="48"/>
      <c r="D915" s="48"/>
      <c r="E915" s="51" t="str">
        <f>IFERROR(VLOOKUP(D915,Smart!$C$5:$E$105,3,0),"")</f>
        <v/>
      </c>
      <c r="F915" s="30"/>
      <c r="G915" s="35"/>
      <c r="H915" s="34"/>
      <c r="I915" s="57" t="str">
        <f t="shared" si="37"/>
        <v/>
      </c>
      <c r="J915" s="35"/>
      <c r="K915" s="54" t="str">
        <f t="shared" ca="1" si="38"/>
        <v/>
      </c>
    </row>
    <row r="916" spans="3:11" ht="30" customHeight="1" x14ac:dyDescent="0.2">
      <c r="C916" s="48"/>
      <c r="D916" s="48"/>
      <c r="E916" s="51" t="str">
        <f>IFERROR(VLOOKUP(D916,Smart!$C$5:$E$105,3,0),"")</f>
        <v/>
      </c>
      <c r="F916" s="30"/>
      <c r="G916" s="35"/>
      <c r="H916" s="34"/>
      <c r="I916" s="57" t="str">
        <f t="shared" si="37"/>
        <v/>
      </c>
      <c r="J916" s="35"/>
      <c r="K916" s="54" t="str">
        <f t="shared" ca="1" si="38"/>
        <v/>
      </c>
    </row>
    <row r="917" spans="3:11" ht="30" customHeight="1" x14ac:dyDescent="0.2">
      <c r="C917" s="48"/>
      <c r="D917" s="48"/>
      <c r="E917" s="51" t="str">
        <f>IFERROR(VLOOKUP(D917,Smart!$C$5:$E$105,3,0),"")</f>
        <v/>
      </c>
      <c r="F917" s="30"/>
      <c r="G917" s="35"/>
      <c r="H917" s="34"/>
      <c r="I917" s="57" t="str">
        <f t="shared" si="37"/>
        <v/>
      </c>
      <c r="J917" s="35"/>
      <c r="K917" s="54" t="str">
        <f t="shared" ca="1" si="38"/>
        <v/>
      </c>
    </row>
    <row r="918" spans="3:11" ht="30" customHeight="1" x14ac:dyDescent="0.2">
      <c r="C918" s="48"/>
      <c r="D918" s="48"/>
      <c r="E918" s="51" t="str">
        <f>IFERROR(VLOOKUP(D918,Smart!$C$5:$E$105,3,0),"")</f>
        <v/>
      </c>
      <c r="F918" s="30"/>
      <c r="G918" s="35"/>
      <c r="H918" s="34"/>
      <c r="I918" s="57" t="str">
        <f t="shared" si="37"/>
        <v/>
      </c>
      <c r="J918" s="35"/>
      <c r="K918" s="54" t="str">
        <f t="shared" ca="1" si="38"/>
        <v/>
      </c>
    </row>
    <row r="919" spans="3:11" ht="30" customHeight="1" x14ac:dyDescent="0.2">
      <c r="C919" s="48"/>
      <c r="D919" s="48"/>
      <c r="E919" s="51" t="str">
        <f>IFERROR(VLOOKUP(D919,Smart!$C$5:$E$105,3,0),"")</f>
        <v/>
      </c>
      <c r="F919" s="30"/>
      <c r="G919" s="35"/>
      <c r="H919" s="34"/>
      <c r="I919" s="57" t="str">
        <f t="shared" si="37"/>
        <v/>
      </c>
      <c r="J919" s="35"/>
      <c r="K919" s="54" t="str">
        <f t="shared" ca="1" si="38"/>
        <v/>
      </c>
    </row>
    <row r="920" spans="3:11" ht="30" customHeight="1" x14ac:dyDescent="0.2">
      <c r="C920" s="48"/>
      <c r="D920" s="48"/>
      <c r="E920" s="51" t="str">
        <f>IFERROR(VLOOKUP(D920,Smart!$C$5:$E$105,3,0),"")</f>
        <v/>
      </c>
      <c r="F920" s="30"/>
      <c r="G920" s="35"/>
      <c r="H920" s="34"/>
      <c r="I920" s="57" t="str">
        <f t="shared" si="37"/>
        <v/>
      </c>
      <c r="J920" s="35"/>
      <c r="K920" s="54" t="str">
        <f t="shared" ca="1" si="38"/>
        <v/>
      </c>
    </row>
    <row r="921" spans="3:11" ht="30" customHeight="1" x14ac:dyDescent="0.2">
      <c r="C921" s="48"/>
      <c r="D921" s="48"/>
      <c r="E921" s="51" t="str">
        <f>IFERROR(VLOOKUP(D921,Smart!$C$5:$E$105,3,0),"")</f>
        <v/>
      </c>
      <c r="F921" s="30"/>
      <c r="G921" s="35"/>
      <c r="H921" s="34"/>
      <c r="I921" s="57" t="str">
        <f t="shared" si="37"/>
        <v/>
      </c>
      <c r="J921" s="35"/>
      <c r="K921" s="54" t="str">
        <f t="shared" ca="1" si="38"/>
        <v/>
      </c>
    </row>
    <row r="922" spans="3:11" ht="30" customHeight="1" x14ac:dyDescent="0.2">
      <c r="C922" s="48"/>
      <c r="D922" s="48"/>
      <c r="E922" s="51" t="str">
        <f>IFERROR(VLOOKUP(D922,Smart!$C$5:$E$105,3,0),"")</f>
        <v/>
      </c>
      <c r="F922" s="30"/>
      <c r="G922" s="35"/>
      <c r="H922" s="34"/>
      <c r="I922" s="57" t="str">
        <f t="shared" si="37"/>
        <v/>
      </c>
      <c r="J922" s="35"/>
      <c r="K922" s="54" t="str">
        <f t="shared" ca="1" si="38"/>
        <v/>
      </c>
    </row>
    <row r="923" spans="3:11" ht="30" customHeight="1" x14ac:dyDescent="0.2">
      <c r="C923" s="48"/>
      <c r="D923" s="48"/>
      <c r="E923" s="51" t="str">
        <f>IFERROR(VLOOKUP(D923,Smart!$C$5:$E$105,3,0),"")</f>
        <v/>
      </c>
      <c r="F923" s="30"/>
      <c r="G923" s="35"/>
      <c r="H923" s="34"/>
      <c r="I923" s="57" t="str">
        <f t="shared" si="37"/>
        <v/>
      </c>
      <c r="J923" s="35"/>
      <c r="K923" s="54" t="str">
        <f t="shared" ca="1" si="38"/>
        <v/>
      </c>
    </row>
    <row r="924" spans="3:11" ht="30" customHeight="1" x14ac:dyDescent="0.2">
      <c r="C924" s="48"/>
      <c r="D924" s="48"/>
      <c r="E924" s="51" t="str">
        <f>IFERROR(VLOOKUP(D924,Smart!$C$5:$E$105,3,0),"")</f>
        <v/>
      </c>
      <c r="F924" s="30"/>
      <c r="G924" s="35"/>
      <c r="H924" s="34"/>
      <c r="I924" s="57" t="str">
        <f t="shared" si="37"/>
        <v/>
      </c>
      <c r="J924" s="35"/>
      <c r="K924" s="54" t="str">
        <f t="shared" ca="1" si="38"/>
        <v/>
      </c>
    </row>
    <row r="925" spans="3:11" ht="30" customHeight="1" x14ac:dyDescent="0.2">
      <c r="C925" s="48"/>
      <c r="D925" s="48"/>
      <c r="E925" s="51" t="str">
        <f>IFERROR(VLOOKUP(D925,Smart!$C$5:$E$105,3,0),"")</f>
        <v/>
      </c>
      <c r="F925" s="30"/>
      <c r="G925" s="35"/>
      <c r="H925" s="34"/>
      <c r="I925" s="57" t="str">
        <f t="shared" si="37"/>
        <v/>
      </c>
      <c r="J925" s="35"/>
      <c r="K925" s="54" t="str">
        <f t="shared" ca="1" si="38"/>
        <v/>
      </c>
    </row>
    <row r="926" spans="3:11" ht="30" customHeight="1" x14ac:dyDescent="0.2">
      <c r="C926" s="48"/>
      <c r="D926" s="48"/>
      <c r="E926" s="51" t="str">
        <f>IFERROR(VLOOKUP(D926,Smart!$C$5:$E$105,3,0),"")</f>
        <v/>
      </c>
      <c r="F926" s="30"/>
      <c r="G926" s="35"/>
      <c r="H926" s="34"/>
      <c r="I926" s="57" t="str">
        <f t="shared" si="37"/>
        <v/>
      </c>
      <c r="J926" s="35"/>
      <c r="K926" s="54" t="str">
        <f t="shared" ca="1" si="38"/>
        <v/>
      </c>
    </row>
    <row r="927" spans="3:11" ht="30" customHeight="1" x14ac:dyDescent="0.2">
      <c r="C927" s="48"/>
      <c r="D927" s="48"/>
      <c r="E927" s="51" t="str">
        <f>IFERROR(VLOOKUP(D927,Smart!$C$5:$E$105,3,0),"")</f>
        <v/>
      </c>
      <c r="F927" s="30"/>
      <c r="G927" s="35"/>
      <c r="H927" s="34"/>
      <c r="I927" s="57" t="str">
        <f t="shared" si="37"/>
        <v/>
      </c>
      <c r="J927" s="35"/>
      <c r="K927" s="54" t="str">
        <f t="shared" ca="1" si="38"/>
        <v/>
      </c>
    </row>
    <row r="928" spans="3:11" ht="30" customHeight="1" x14ac:dyDescent="0.2">
      <c r="C928" s="48"/>
      <c r="D928" s="48"/>
      <c r="E928" s="51" t="str">
        <f>IFERROR(VLOOKUP(D928,Smart!$C$5:$E$105,3,0),"")</f>
        <v/>
      </c>
      <c r="F928" s="30"/>
      <c r="G928" s="35"/>
      <c r="H928" s="34"/>
      <c r="I928" s="57" t="str">
        <f t="shared" si="37"/>
        <v/>
      </c>
      <c r="J928" s="35"/>
      <c r="K928" s="54" t="str">
        <f t="shared" ca="1" si="38"/>
        <v/>
      </c>
    </row>
    <row r="929" spans="3:11" ht="30" customHeight="1" x14ac:dyDescent="0.2">
      <c r="C929" s="48"/>
      <c r="D929" s="48"/>
      <c r="E929" s="51" t="str">
        <f>IFERROR(VLOOKUP(D929,Smart!$C$5:$E$105,3,0),"")</f>
        <v/>
      </c>
      <c r="F929" s="30"/>
      <c r="G929" s="35"/>
      <c r="H929" s="34"/>
      <c r="I929" s="57" t="str">
        <f t="shared" si="37"/>
        <v/>
      </c>
      <c r="J929" s="35"/>
      <c r="K929" s="54" t="str">
        <f t="shared" ca="1" si="38"/>
        <v/>
      </c>
    </row>
    <row r="930" spans="3:11" ht="30" customHeight="1" x14ac:dyDescent="0.2">
      <c r="C930" s="48"/>
      <c r="D930" s="48"/>
      <c r="E930" s="51" t="str">
        <f>IFERROR(VLOOKUP(D930,Smart!$C$5:$E$105,3,0),"")</f>
        <v/>
      </c>
      <c r="F930" s="30"/>
      <c r="G930" s="35"/>
      <c r="H930" s="34"/>
      <c r="I930" s="57" t="str">
        <f t="shared" si="37"/>
        <v/>
      </c>
      <c r="J930" s="35"/>
      <c r="K930" s="54" t="str">
        <f t="shared" ca="1" si="38"/>
        <v/>
      </c>
    </row>
    <row r="931" spans="3:11" ht="30" customHeight="1" x14ac:dyDescent="0.2">
      <c r="C931" s="48"/>
      <c r="D931" s="48"/>
      <c r="E931" s="51" t="str">
        <f>IFERROR(VLOOKUP(D931,Smart!$C$5:$E$105,3,0),"")</f>
        <v/>
      </c>
      <c r="F931" s="30"/>
      <c r="G931" s="35"/>
      <c r="H931" s="34"/>
      <c r="I931" s="57" t="str">
        <f t="shared" si="37"/>
        <v/>
      </c>
      <c r="J931" s="35"/>
      <c r="K931" s="54" t="str">
        <f t="shared" ca="1" si="38"/>
        <v/>
      </c>
    </row>
    <row r="932" spans="3:11" ht="30" customHeight="1" x14ac:dyDescent="0.2">
      <c r="C932" s="48"/>
      <c r="D932" s="48"/>
      <c r="E932" s="51" t="str">
        <f>IFERROR(VLOOKUP(D932,Smart!$C$5:$E$105,3,0),"")</f>
        <v/>
      </c>
      <c r="F932" s="30"/>
      <c r="G932" s="35"/>
      <c r="H932" s="34"/>
      <c r="I932" s="57" t="str">
        <f t="shared" si="37"/>
        <v/>
      </c>
      <c r="J932" s="35"/>
      <c r="K932" s="54" t="str">
        <f t="shared" ca="1" si="38"/>
        <v/>
      </c>
    </row>
    <row r="933" spans="3:11" ht="30" customHeight="1" x14ac:dyDescent="0.2">
      <c r="C933" s="48"/>
      <c r="D933" s="48"/>
      <c r="E933" s="51" t="str">
        <f>IFERROR(VLOOKUP(D933,Smart!$C$5:$E$105,3,0),"")</f>
        <v/>
      </c>
      <c r="F933" s="30"/>
      <c r="G933" s="35"/>
      <c r="H933" s="34"/>
      <c r="I933" s="57" t="str">
        <f t="shared" si="37"/>
        <v/>
      </c>
      <c r="J933" s="35"/>
      <c r="K933" s="54" t="str">
        <f t="shared" ca="1" si="38"/>
        <v/>
      </c>
    </row>
    <row r="934" spans="3:11" ht="30" customHeight="1" x14ac:dyDescent="0.2">
      <c r="C934" s="48"/>
      <c r="D934" s="48"/>
      <c r="E934" s="51" t="str">
        <f>IFERROR(VLOOKUP(D934,Smart!$C$5:$E$105,3,0),"")</f>
        <v/>
      </c>
      <c r="F934" s="30"/>
      <c r="G934" s="35"/>
      <c r="H934" s="34"/>
      <c r="I934" s="57" t="str">
        <f t="shared" si="37"/>
        <v/>
      </c>
      <c r="J934" s="35"/>
      <c r="K934" s="54" t="str">
        <f t="shared" ca="1" si="38"/>
        <v/>
      </c>
    </row>
    <row r="935" spans="3:11" ht="30" customHeight="1" x14ac:dyDescent="0.2">
      <c r="C935" s="48"/>
      <c r="D935" s="48"/>
      <c r="E935" s="51" t="str">
        <f>IFERROR(VLOOKUP(D935,Smart!$C$5:$E$105,3,0),"")</f>
        <v/>
      </c>
      <c r="F935" s="30"/>
      <c r="G935" s="35"/>
      <c r="H935" s="34"/>
      <c r="I935" s="57" t="str">
        <f t="shared" si="37"/>
        <v/>
      </c>
      <c r="J935" s="35"/>
      <c r="K935" s="54" t="str">
        <f t="shared" ca="1" si="38"/>
        <v/>
      </c>
    </row>
    <row r="936" spans="3:11" ht="30" customHeight="1" x14ac:dyDescent="0.2">
      <c r="C936" s="48"/>
      <c r="D936" s="48"/>
      <c r="E936" s="51" t="str">
        <f>IFERROR(VLOOKUP(D936,Smart!$C$5:$E$105,3,0),"")</f>
        <v/>
      </c>
      <c r="F936" s="30"/>
      <c r="G936" s="35"/>
      <c r="H936" s="34"/>
      <c r="I936" s="57" t="str">
        <f t="shared" si="37"/>
        <v/>
      </c>
      <c r="J936" s="35"/>
      <c r="K936" s="54" t="str">
        <f t="shared" ca="1" si="38"/>
        <v/>
      </c>
    </row>
    <row r="937" spans="3:11" ht="30" customHeight="1" x14ac:dyDescent="0.2">
      <c r="C937" s="48"/>
      <c r="D937" s="48"/>
      <c r="E937" s="51" t="str">
        <f>IFERROR(VLOOKUP(D937,Smart!$C$5:$E$105,3,0),"")</f>
        <v/>
      </c>
      <c r="F937" s="30"/>
      <c r="G937" s="35"/>
      <c r="H937" s="34"/>
      <c r="I937" s="57" t="str">
        <f t="shared" si="37"/>
        <v/>
      </c>
      <c r="J937" s="35"/>
      <c r="K937" s="54" t="str">
        <f t="shared" ca="1" si="38"/>
        <v/>
      </c>
    </row>
    <row r="938" spans="3:11" ht="30" customHeight="1" x14ac:dyDescent="0.2">
      <c r="C938" s="48"/>
      <c r="D938" s="48"/>
      <c r="E938" s="51" t="str">
        <f>IFERROR(VLOOKUP(D938,Smart!$C$5:$E$105,3,0),"")</f>
        <v/>
      </c>
      <c r="F938" s="30"/>
      <c r="G938" s="35"/>
      <c r="H938" s="34"/>
      <c r="I938" s="57" t="str">
        <f t="shared" si="37"/>
        <v/>
      </c>
      <c r="J938" s="35"/>
      <c r="K938" s="54" t="str">
        <f t="shared" ca="1" si="38"/>
        <v/>
      </c>
    </row>
    <row r="939" spans="3:11" ht="30" customHeight="1" x14ac:dyDescent="0.2">
      <c r="C939" s="48"/>
      <c r="D939" s="48"/>
      <c r="E939" s="51" t="str">
        <f>IFERROR(VLOOKUP(D939,Smart!$C$5:$E$105,3,0),"")</f>
        <v/>
      </c>
      <c r="F939" s="30"/>
      <c r="G939" s="35"/>
      <c r="H939" s="34"/>
      <c r="I939" s="57" t="str">
        <f t="shared" si="37"/>
        <v/>
      </c>
      <c r="J939" s="35"/>
      <c r="K939" s="54" t="str">
        <f t="shared" ca="1" si="38"/>
        <v/>
      </c>
    </row>
    <row r="940" spans="3:11" ht="30" customHeight="1" x14ac:dyDescent="0.2">
      <c r="C940" s="48"/>
      <c r="D940" s="48"/>
      <c r="E940" s="51" t="str">
        <f>IFERROR(VLOOKUP(D940,Smart!$C$5:$E$105,3,0),"")</f>
        <v/>
      </c>
      <c r="F940" s="30"/>
      <c r="G940" s="35"/>
      <c r="H940" s="34"/>
      <c r="I940" s="57" t="str">
        <f t="shared" si="37"/>
        <v/>
      </c>
      <c r="J940" s="35"/>
      <c r="K940" s="54" t="str">
        <f t="shared" ca="1" si="38"/>
        <v/>
      </c>
    </row>
    <row r="941" spans="3:11" ht="30" customHeight="1" x14ac:dyDescent="0.2">
      <c r="C941" s="48"/>
      <c r="D941" s="48"/>
      <c r="E941" s="51" t="str">
        <f>IFERROR(VLOOKUP(D941,Smart!$C$5:$E$105,3,0),"")</f>
        <v/>
      </c>
      <c r="F941" s="30"/>
      <c r="G941" s="35"/>
      <c r="H941" s="34"/>
      <c r="I941" s="57" t="str">
        <f t="shared" si="37"/>
        <v/>
      </c>
      <c r="J941" s="35"/>
      <c r="K941" s="54" t="str">
        <f t="shared" ca="1" si="38"/>
        <v/>
      </c>
    </row>
    <row r="942" spans="3:11" ht="30" customHeight="1" x14ac:dyDescent="0.2">
      <c r="C942" s="48"/>
      <c r="D942" s="48"/>
      <c r="E942" s="51" t="str">
        <f>IFERROR(VLOOKUP(D942,Smart!$C$5:$E$105,3,0),"")</f>
        <v/>
      </c>
      <c r="F942" s="30"/>
      <c r="G942" s="35"/>
      <c r="H942" s="34"/>
      <c r="I942" s="57" t="str">
        <f t="shared" si="37"/>
        <v/>
      </c>
      <c r="J942" s="35"/>
      <c r="K942" s="54" t="str">
        <f t="shared" ca="1" si="38"/>
        <v/>
      </c>
    </row>
    <row r="943" spans="3:11" ht="30" customHeight="1" x14ac:dyDescent="0.2">
      <c r="C943" s="48"/>
      <c r="D943" s="48"/>
      <c r="E943" s="51" t="str">
        <f>IFERROR(VLOOKUP(D943,Smart!$C$5:$E$105,3,0),"")</f>
        <v/>
      </c>
      <c r="F943" s="30"/>
      <c r="G943" s="35"/>
      <c r="H943" s="34"/>
      <c r="I943" s="57" t="str">
        <f t="shared" si="37"/>
        <v/>
      </c>
      <c r="J943" s="35"/>
      <c r="K943" s="54" t="str">
        <f t="shared" ca="1" si="38"/>
        <v/>
      </c>
    </row>
    <row r="944" spans="3:11" ht="30" customHeight="1" x14ac:dyDescent="0.2">
      <c r="C944" s="48"/>
      <c r="D944" s="48"/>
      <c r="E944" s="51" t="str">
        <f>IFERROR(VLOOKUP(D944,Smart!$C$5:$E$105,3,0),"")</f>
        <v/>
      </c>
      <c r="F944" s="30"/>
      <c r="G944" s="35"/>
      <c r="H944" s="34"/>
      <c r="I944" s="57" t="str">
        <f t="shared" si="37"/>
        <v/>
      </c>
      <c r="J944" s="35"/>
      <c r="K944" s="54" t="str">
        <f t="shared" ca="1" si="38"/>
        <v/>
      </c>
    </row>
    <row r="945" spans="3:11" ht="30" customHeight="1" x14ac:dyDescent="0.2">
      <c r="C945" s="48"/>
      <c r="D945" s="48"/>
      <c r="E945" s="51" t="str">
        <f>IFERROR(VLOOKUP(D945,Smart!$C$5:$E$105,3,0),"")</f>
        <v/>
      </c>
      <c r="F945" s="30"/>
      <c r="G945" s="35"/>
      <c r="H945" s="34"/>
      <c r="I945" s="57" t="str">
        <f t="shared" si="37"/>
        <v/>
      </c>
      <c r="J945" s="35"/>
      <c r="K945" s="54" t="str">
        <f t="shared" ca="1" si="38"/>
        <v/>
      </c>
    </row>
    <row r="946" spans="3:11" ht="30" customHeight="1" x14ac:dyDescent="0.2">
      <c r="C946" s="48"/>
      <c r="D946" s="48"/>
      <c r="E946" s="51" t="str">
        <f>IFERROR(VLOOKUP(D946,Smart!$C$5:$E$105,3,0),"")</f>
        <v/>
      </c>
      <c r="F946" s="30"/>
      <c r="G946" s="35"/>
      <c r="H946" s="34"/>
      <c r="I946" s="57" t="str">
        <f t="shared" si="37"/>
        <v/>
      </c>
      <c r="J946" s="35"/>
      <c r="K946" s="54" t="str">
        <f t="shared" ca="1" si="38"/>
        <v/>
      </c>
    </row>
    <row r="947" spans="3:11" ht="30" customHeight="1" x14ac:dyDescent="0.2">
      <c r="C947" s="48"/>
      <c r="D947" s="48"/>
      <c r="E947" s="51" t="str">
        <f>IFERROR(VLOOKUP(D947,Smart!$C$5:$E$105,3,0),"")</f>
        <v/>
      </c>
      <c r="F947" s="30"/>
      <c r="G947" s="35"/>
      <c r="H947" s="34"/>
      <c r="I947" s="57" t="str">
        <f t="shared" si="37"/>
        <v/>
      </c>
      <c r="J947" s="35"/>
      <c r="K947" s="54" t="str">
        <f t="shared" ca="1" si="38"/>
        <v/>
      </c>
    </row>
    <row r="948" spans="3:11" ht="30" customHeight="1" x14ac:dyDescent="0.2">
      <c r="C948" s="48"/>
      <c r="D948" s="48"/>
      <c r="E948" s="51" t="str">
        <f>IFERROR(VLOOKUP(D948,Smart!$C$5:$E$105,3,0),"")</f>
        <v/>
      </c>
      <c r="F948" s="30"/>
      <c r="G948" s="35"/>
      <c r="H948" s="34"/>
      <c r="I948" s="57" t="str">
        <f t="shared" si="37"/>
        <v/>
      </c>
      <c r="J948" s="35"/>
      <c r="K948" s="54" t="str">
        <f t="shared" ca="1" si="38"/>
        <v/>
      </c>
    </row>
    <row r="949" spans="3:11" ht="30" customHeight="1" x14ac:dyDescent="0.2">
      <c r="C949" s="48"/>
      <c r="D949" s="48"/>
      <c r="E949" s="51" t="str">
        <f>IFERROR(VLOOKUP(D949,Smart!$C$5:$E$105,3,0),"")</f>
        <v/>
      </c>
      <c r="F949" s="30"/>
      <c r="G949" s="35"/>
      <c r="H949" s="34"/>
      <c r="I949" s="57" t="str">
        <f t="shared" si="37"/>
        <v/>
      </c>
      <c r="J949" s="35"/>
      <c r="K949" s="54" t="str">
        <f t="shared" ca="1" si="38"/>
        <v/>
      </c>
    </row>
    <row r="950" spans="3:11" ht="30" customHeight="1" x14ac:dyDescent="0.2">
      <c r="C950" s="48"/>
      <c r="D950" s="48"/>
      <c r="E950" s="51" t="str">
        <f>IFERROR(VLOOKUP(D950,Smart!$C$5:$E$105,3,0),"")</f>
        <v/>
      </c>
      <c r="F950" s="30"/>
      <c r="G950" s="35"/>
      <c r="H950" s="34"/>
      <c r="I950" s="57" t="str">
        <f t="shared" si="37"/>
        <v/>
      </c>
      <c r="J950" s="35"/>
      <c r="K950" s="54" t="str">
        <f t="shared" ca="1" si="38"/>
        <v/>
      </c>
    </row>
    <row r="951" spans="3:11" ht="30" customHeight="1" x14ac:dyDescent="0.2">
      <c r="C951" s="48"/>
      <c r="D951" s="48"/>
      <c r="E951" s="51" t="str">
        <f>IFERROR(VLOOKUP(D951,Smart!$C$5:$E$105,3,0),"")</f>
        <v/>
      </c>
      <c r="F951" s="30"/>
      <c r="G951" s="35"/>
      <c r="H951" s="34"/>
      <c r="I951" s="57" t="str">
        <f t="shared" si="37"/>
        <v/>
      </c>
      <c r="J951" s="35"/>
      <c r="K951" s="54" t="str">
        <f t="shared" ca="1" si="38"/>
        <v/>
      </c>
    </row>
    <row r="952" spans="3:11" ht="30" customHeight="1" x14ac:dyDescent="0.2">
      <c r="C952" s="48"/>
      <c r="D952" s="48"/>
      <c r="E952" s="51" t="str">
        <f>IFERROR(VLOOKUP(D952,Smart!$C$5:$E$105,3,0),"")</f>
        <v/>
      </c>
      <c r="F952" s="30"/>
      <c r="G952" s="35"/>
      <c r="H952" s="34"/>
      <c r="I952" s="57" t="str">
        <f t="shared" si="37"/>
        <v/>
      </c>
      <c r="J952" s="35"/>
      <c r="K952" s="54" t="str">
        <f t="shared" ca="1" si="38"/>
        <v/>
      </c>
    </row>
    <row r="953" spans="3:11" ht="30" customHeight="1" x14ac:dyDescent="0.2">
      <c r="C953" s="48"/>
      <c r="D953" s="48"/>
      <c r="E953" s="51" t="str">
        <f>IFERROR(VLOOKUP(D953,Smart!$C$5:$E$105,3,0),"")</f>
        <v/>
      </c>
      <c r="F953" s="30"/>
      <c r="G953" s="35"/>
      <c r="H953" s="34"/>
      <c r="I953" s="57" t="str">
        <f t="shared" si="37"/>
        <v/>
      </c>
      <c r="J953" s="35"/>
      <c r="K953" s="54" t="str">
        <f t="shared" ca="1" si="38"/>
        <v/>
      </c>
    </row>
    <row r="954" spans="3:11" ht="30" customHeight="1" x14ac:dyDescent="0.2">
      <c r="C954" s="48"/>
      <c r="D954" s="48"/>
      <c r="E954" s="51" t="str">
        <f>IFERROR(VLOOKUP(D954,Smart!$C$5:$E$105,3,0),"")</f>
        <v/>
      </c>
      <c r="F954" s="30"/>
      <c r="G954" s="35"/>
      <c r="H954" s="34"/>
      <c r="I954" s="57" t="str">
        <f t="shared" si="37"/>
        <v/>
      </c>
      <c r="J954" s="35"/>
      <c r="K954" s="54" t="str">
        <f t="shared" ca="1" si="38"/>
        <v/>
      </c>
    </row>
    <row r="955" spans="3:11" ht="30" customHeight="1" x14ac:dyDescent="0.2">
      <c r="C955" s="48"/>
      <c r="D955" s="48"/>
      <c r="E955" s="51" t="str">
        <f>IFERROR(VLOOKUP(D955,Smart!$C$5:$E$105,3,0),"")</f>
        <v/>
      </c>
      <c r="F955" s="30"/>
      <c r="G955" s="35"/>
      <c r="H955" s="34"/>
      <c r="I955" s="57" t="str">
        <f t="shared" si="37"/>
        <v/>
      </c>
      <c r="J955" s="35"/>
      <c r="K955" s="54" t="str">
        <f t="shared" ca="1" si="38"/>
        <v/>
      </c>
    </row>
    <row r="956" spans="3:11" ht="30" customHeight="1" x14ac:dyDescent="0.2">
      <c r="C956" s="48"/>
      <c r="D956" s="48"/>
      <c r="E956" s="51" t="str">
        <f>IFERROR(VLOOKUP(D956,Smart!$C$5:$E$105,3,0),"")</f>
        <v/>
      </c>
      <c r="F956" s="30"/>
      <c r="G956" s="35"/>
      <c r="H956" s="34"/>
      <c r="I956" s="57" t="str">
        <f t="shared" si="37"/>
        <v/>
      </c>
      <c r="J956" s="35"/>
      <c r="K956" s="54" t="str">
        <f t="shared" ca="1" si="38"/>
        <v/>
      </c>
    </row>
    <row r="957" spans="3:11" ht="30" customHeight="1" x14ac:dyDescent="0.2">
      <c r="C957" s="48"/>
      <c r="D957" s="48"/>
      <c r="E957" s="51" t="str">
        <f>IFERROR(VLOOKUP(D957,Smart!$C$5:$E$105,3,0),"")</f>
        <v/>
      </c>
      <c r="F957" s="30"/>
      <c r="G957" s="35"/>
      <c r="H957" s="34"/>
      <c r="I957" s="57" t="str">
        <f t="shared" si="37"/>
        <v/>
      </c>
      <c r="J957" s="35"/>
      <c r="K957" s="54" t="str">
        <f t="shared" ca="1" si="38"/>
        <v/>
      </c>
    </row>
    <row r="958" spans="3:11" ht="30" customHeight="1" x14ac:dyDescent="0.2">
      <c r="C958" s="48"/>
      <c r="D958" s="48"/>
      <c r="E958" s="51" t="str">
        <f>IFERROR(VLOOKUP(D958,Smart!$C$5:$E$105,3,0),"")</f>
        <v/>
      </c>
      <c r="F958" s="30"/>
      <c r="G958" s="35"/>
      <c r="H958" s="34"/>
      <c r="I958" s="57" t="str">
        <f t="shared" si="37"/>
        <v/>
      </c>
      <c r="J958" s="35"/>
      <c r="K958" s="54" t="str">
        <f t="shared" ca="1" si="38"/>
        <v/>
      </c>
    </row>
    <row r="959" spans="3:11" ht="30" customHeight="1" x14ac:dyDescent="0.2">
      <c r="C959" s="48"/>
      <c r="D959" s="48"/>
      <c r="E959" s="51" t="str">
        <f>IFERROR(VLOOKUP(D959,Smart!$C$5:$E$105,3,0),"")</f>
        <v/>
      </c>
      <c r="F959" s="30"/>
      <c r="G959" s="35"/>
      <c r="H959" s="34"/>
      <c r="I959" s="57" t="str">
        <f t="shared" si="37"/>
        <v/>
      </c>
      <c r="J959" s="35"/>
      <c r="K959" s="54" t="str">
        <f t="shared" ca="1" si="38"/>
        <v/>
      </c>
    </row>
    <row r="960" spans="3:11" ht="30" customHeight="1" x14ac:dyDescent="0.2">
      <c r="C960" s="48"/>
      <c r="D960" s="48"/>
      <c r="E960" s="51" t="str">
        <f>IFERROR(VLOOKUP(D960,Smart!$C$5:$E$105,3,0),"")</f>
        <v/>
      </c>
      <c r="F960" s="30"/>
      <c r="G960" s="35"/>
      <c r="H960" s="34"/>
      <c r="I960" s="57" t="str">
        <f t="shared" si="37"/>
        <v/>
      </c>
      <c r="J960" s="35"/>
      <c r="K960" s="54" t="str">
        <f t="shared" ca="1" si="38"/>
        <v/>
      </c>
    </row>
    <row r="961" spans="3:11" ht="30" customHeight="1" x14ac:dyDescent="0.2">
      <c r="C961" s="48"/>
      <c r="D961" s="48"/>
      <c r="E961" s="51" t="str">
        <f>IFERROR(VLOOKUP(D961,Smart!$C$5:$E$105,3,0),"")</f>
        <v/>
      </c>
      <c r="F961" s="30"/>
      <c r="G961" s="35"/>
      <c r="H961" s="34"/>
      <c r="I961" s="57" t="str">
        <f t="shared" si="37"/>
        <v/>
      </c>
      <c r="J961" s="35"/>
      <c r="K961" s="54" t="str">
        <f t="shared" ca="1" si="38"/>
        <v/>
      </c>
    </row>
    <row r="962" spans="3:11" ht="30" customHeight="1" x14ac:dyDescent="0.2">
      <c r="C962" s="48"/>
      <c r="D962" s="48"/>
      <c r="E962" s="51" t="str">
        <f>IFERROR(VLOOKUP(D962,Smart!$C$5:$E$105,3,0),"")</f>
        <v/>
      </c>
      <c r="F962" s="30"/>
      <c r="G962" s="35"/>
      <c r="H962" s="34"/>
      <c r="I962" s="57" t="str">
        <f t="shared" si="37"/>
        <v/>
      </c>
      <c r="J962" s="35"/>
      <c r="K962" s="54" t="str">
        <f t="shared" ca="1" si="38"/>
        <v/>
      </c>
    </row>
    <row r="963" spans="3:11" ht="30" customHeight="1" x14ac:dyDescent="0.2">
      <c r="C963" s="48"/>
      <c r="D963" s="48"/>
      <c r="E963" s="51" t="str">
        <f>IFERROR(VLOOKUP(D963,Smart!$C$5:$E$105,3,0),"")</f>
        <v/>
      </c>
      <c r="F963" s="30"/>
      <c r="G963" s="35"/>
      <c r="H963" s="34"/>
      <c r="I963" s="57" t="str">
        <f t="shared" si="37"/>
        <v/>
      </c>
      <c r="J963" s="35"/>
      <c r="K963" s="54" t="str">
        <f t="shared" ca="1" si="38"/>
        <v/>
      </c>
    </row>
    <row r="964" spans="3:11" ht="30" customHeight="1" x14ac:dyDescent="0.2">
      <c r="C964" s="48"/>
      <c r="D964" s="48"/>
      <c r="E964" s="51" t="str">
        <f>IFERROR(VLOOKUP(D964,Smart!$C$5:$E$105,3,0),"")</f>
        <v/>
      </c>
      <c r="F964" s="30"/>
      <c r="G964" s="35"/>
      <c r="H964" s="34"/>
      <c r="I964" s="57" t="str">
        <f t="shared" si="37"/>
        <v/>
      </c>
      <c r="J964" s="35"/>
      <c r="K964" s="54" t="str">
        <f t="shared" ca="1" si="38"/>
        <v/>
      </c>
    </row>
    <row r="965" spans="3:11" ht="30" customHeight="1" x14ac:dyDescent="0.2">
      <c r="C965" s="48"/>
      <c r="D965" s="48"/>
      <c r="E965" s="51" t="str">
        <f>IFERROR(VLOOKUP(D965,Smart!$C$5:$E$105,3,0),"")</f>
        <v/>
      </c>
      <c r="F965" s="30"/>
      <c r="G965" s="35"/>
      <c r="H965" s="34"/>
      <c r="I965" s="57" t="str">
        <f t="shared" si="37"/>
        <v/>
      </c>
      <c r="J965" s="35"/>
      <c r="K965" s="54" t="str">
        <f t="shared" ca="1" si="38"/>
        <v/>
      </c>
    </row>
    <row r="966" spans="3:11" ht="30" customHeight="1" x14ac:dyDescent="0.2">
      <c r="C966" s="48"/>
      <c r="D966" s="48"/>
      <c r="E966" s="51" t="str">
        <f>IFERROR(VLOOKUP(D966,Smart!$C$5:$E$105,3,0),"")</f>
        <v/>
      </c>
      <c r="F966" s="30"/>
      <c r="G966" s="35"/>
      <c r="H966" s="34"/>
      <c r="I966" s="57" t="str">
        <f t="shared" si="37"/>
        <v/>
      </c>
      <c r="J966" s="35"/>
      <c r="K966" s="54" t="str">
        <f t="shared" ca="1" si="38"/>
        <v/>
      </c>
    </row>
    <row r="967" spans="3:11" ht="30" customHeight="1" x14ac:dyDescent="0.2">
      <c r="C967" s="48"/>
      <c r="D967" s="48"/>
      <c r="E967" s="51" t="str">
        <f>IFERROR(VLOOKUP(D967,Smart!$C$5:$E$105,3,0),"")</f>
        <v/>
      </c>
      <c r="F967" s="30"/>
      <c r="G967" s="35"/>
      <c r="H967" s="34"/>
      <c r="I967" s="57" t="str">
        <f t="shared" ref="I967:I1030" si="39">IF(OR(G967="",H967=""),"",G967+H967)</f>
        <v/>
      </c>
      <c r="J967" s="35"/>
      <c r="K967" s="54" t="str">
        <f t="shared" ca="1" si="38"/>
        <v/>
      </c>
    </row>
    <row r="968" spans="3:11" ht="30" customHeight="1" x14ac:dyDescent="0.2">
      <c r="C968" s="48"/>
      <c r="D968" s="48"/>
      <c r="E968" s="51" t="str">
        <f>IFERROR(VLOOKUP(D968,Smart!$C$5:$E$105,3,0),"")</f>
        <v/>
      </c>
      <c r="F968" s="30"/>
      <c r="G968" s="35"/>
      <c r="H968" s="34"/>
      <c r="I968" s="57" t="str">
        <f t="shared" si="39"/>
        <v/>
      </c>
      <c r="J968" s="35"/>
      <c r="K968" s="54" t="str">
        <f t="shared" ca="1" si="38"/>
        <v/>
      </c>
    </row>
    <row r="969" spans="3:11" ht="30" customHeight="1" x14ac:dyDescent="0.2">
      <c r="C969" s="48"/>
      <c r="D969" s="48"/>
      <c r="E969" s="51" t="str">
        <f>IFERROR(VLOOKUP(D969,Smart!$C$5:$E$105,3,0),"")</f>
        <v/>
      </c>
      <c r="F969" s="30"/>
      <c r="G969" s="35"/>
      <c r="H969" s="34"/>
      <c r="I969" s="57" t="str">
        <f t="shared" si="39"/>
        <v/>
      </c>
      <c r="J969" s="35"/>
      <c r="K969" s="54" t="str">
        <f t="shared" ca="1" si="38"/>
        <v/>
      </c>
    </row>
    <row r="970" spans="3:11" ht="30" customHeight="1" x14ac:dyDescent="0.2">
      <c r="C970" s="48"/>
      <c r="D970" s="48"/>
      <c r="E970" s="51" t="str">
        <f>IFERROR(VLOOKUP(D970,Smart!$C$5:$E$105,3,0),"")</f>
        <v/>
      </c>
      <c r="F970" s="30"/>
      <c r="G970" s="35"/>
      <c r="H970" s="34"/>
      <c r="I970" s="57" t="str">
        <f t="shared" si="39"/>
        <v/>
      </c>
      <c r="J970" s="35"/>
      <c r="K970" s="54" t="str">
        <f t="shared" ca="1" si="38"/>
        <v/>
      </c>
    </row>
    <row r="971" spans="3:11" ht="30" customHeight="1" x14ac:dyDescent="0.2">
      <c r="C971" s="48"/>
      <c r="D971" s="48"/>
      <c r="E971" s="51" t="str">
        <f>IFERROR(VLOOKUP(D971,Smart!$C$5:$E$105,3,0),"")</f>
        <v/>
      </c>
      <c r="F971" s="30"/>
      <c r="G971" s="35"/>
      <c r="H971" s="34"/>
      <c r="I971" s="57" t="str">
        <f t="shared" si="39"/>
        <v/>
      </c>
      <c r="J971" s="35"/>
      <c r="K971" s="54" t="str">
        <f t="shared" ca="1" si="38"/>
        <v/>
      </c>
    </row>
    <row r="972" spans="3:11" ht="30" customHeight="1" x14ac:dyDescent="0.2">
      <c r="C972" s="48"/>
      <c r="D972" s="48"/>
      <c r="E972" s="51" t="str">
        <f>IFERROR(VLOOKUP(D972,Smart!$C$5:$E$105,3,0),"")</f>
        <v/>
      </c>
      <c r="F972" s="30"/>
      <c r="G972" s="35"/>
      <c r="H972" s="34"/>
      <c r="I972" s="57" t="str">
        <f t="shared" si="39"/>
        <v/>
      </c>
      <c r="J972" s="35"/>
      <c r="K972" s="54" t="str">
        <f t="shared" ca="1" si="38"/>
        <v/>
      </c>
    </row>
    <row r="973" spans="3:11" ht="30" customHeight="1" x14ac:dyDescent="0.2">
      <c r="C973" s="48"/>
      <c r="D973" s="48"/>
      <c r="E973" s="51" t="str">
        <f>IFERROR(VLOOKUP(D973,Smart!$C$5:$E$105,3,0),"")</f>
        <v/>
      </c>
      <c r="F973" s="30"/>
      <c r="G973" s="35"/>
      <c r="H973" s="34"/>
      <c r="I973" s="57" t="str">
        <f t="shared" si="39"/>
        <v/>
      </c>
      <c r="J973" s="35"/>
      <c r="K973" s="54" t="str">
        <f t="shared" ca="1" si="38"/>
        <v/>
      </c>
    </row>
    <row r="974" spans="3:11" ht="30" customHeight="1" x14ac:dyDescent="0.2">
      <c r="C974" s="48"/>
      <c r="D974" s="48"/>
      <c r="E974" s="51" t="str">
        <f>IFERROR(VLOOKUP(D974,Smart!$C$5:$E$105,3,0),"")</f>
        <v/>
      </c>
      <c r="F974" s="30"/>
      <c r="G974" s="35"/>
      <c r="H974" s="34"/>
      <c r="I974" s="57" t="str">
        <f t="shared" si="39"/>
        <v/>
      </c>
      <c r="J974" s="35"/>
      <c r="K974" s="54" t="str">
        <f t="shared" ca="1" si="38"/>
        <v/>
      </c>
    </row>
    <row r="975" spans="3:11" ht="30" customHeight="1" x14ac:dyDescent="0.2">
      <c r="C975" s="48"/>
      <c r="D975" s="48"/>
      <c r="E975" s="51" t="str">
        <f>IFERROR(VLOOKUP(D975,Smart!$C$5:$E$105,3,0),"")</f>
        <v/>
      </c>
      <c r="F975" s="30"/>
      <c r="G975" s="35"/>
      <c r="H975" s="34"/>
      <c r="I975" s="57" t="str">
        <f t="shared" si="39"/>
        <v/>
      </c>
      <c r="J975" s="35"/>
      <c r="K975" s="54" t="str">
        <f t="shared" ca="1" si="38"/>
        <v/>
      </c>
    </row>
    <row r="976" spans="3:11" ht="30" customHeight="1" x14ac:dyDescent="0.2">
      <c r="C976" s="48"/>
      <c r="D976" s="48"/>
      <c r="E976" s="51" t="str">
        <f>IFERROR(VLOOKUP(D976,Smart!$C$5:$E$105,3,0),"")</f>
        <v/>
      </c>
      <c r="F976" s="30"/>
      <c r="G976" s="35"/>
      <c r="H976" s="34"/>
      <c r="I976" s="57" t="str">
        <f t="shared" si="39"/>
        <v/>
      </c>
      <c r="J976" s="35"/>
      <c r="K976" s="54" t="str">
        <f t="shared" ca="1" si="38"/>
        <v/>
      </c>
    </row>
    <row r="977" spans="3:11" ht="30" customHeight="1" x14ac:dyDescent="0.2">
      <c r="C977" s="48"/>
      <c r="D977" s="48"/>
      <c r="E977" s="51" t="str">
        <f>IFERROR(VLOOKUP(D977,Smart!$C$5:$E$105,3,0),"")</f>
        <v/>
      </c>
      <c r="F977" s="30"/>
      <c r="G977" s="35"/>
      <c r="H977" s="34"/>
      <c r="I977" s="57" t="str">
        <f t="shared" si="39"/>
        <v/>
      </c>
      <c r="J977" s="35"/>
      <c r="K977" s="54" t="str">
        <f t="shared" ref="K977:K1040" ca="1" si="40">IF(OR(D977="",G977="",I977=""),"",IF(AND(J977&lt;&gt;"",J977&lt;=I977),"Concluído en el Plazo",IF(AND(J977&lt;&gt;"",J977&gt;I977),"Concluído con Retraso",IF(AND(J977="",I977&gt;=TODAY(),G977&lt;=TODAY()),"En Progreso",IF(AND(J977="",I977&lt;TODAY()),"Retrasado","No iniciado")))))</f>
        <v/>
      </c>
    </row>
    <row r="978" spans="3:11" ht="30" customHeight="1" x14ac:dyDescent="0.2">
      <c r="C978" s="48"/>
      <c r="D978" s="48"/>
      <c r="E978" s="51" t="str">
        <f>IFERROR(VLOOKUP(D978,Smart!$C$5:$E$105,3,0),"")</f>
        <v/>
      </c>
      <c r="F978" s="30"/>
      <c r="G978" s="35"/>
      <c r="H978" s="34"/>
      <c r="I978" s="57" t="str">
        <f t="shared" si="39"/>
        <v/>
      </c>
      <c r="J978" s="35"/>
      <c r="K978" s="54" t="str">
        <f t="shared" ca="1" si="40"/>
        <v/>
      </c>
    </row>
    <row r="979" spans="3:11" ht="30" customHeight="1" x14ac:dyDescent="0.2">
      <c r="C979" s="48"/>
      <c r="D979" s="48"/>
      <c r="E979" s="51" t="str">
        <f>IFERROR(VLOOKUP(D979,Smart!$C$5:$E$105,3,0),"")</f>
        <v/>
      </c>
      <c r="F979" s="30"/>
      <c r="G979" s="35"/>
      <c r="H979" s="34"/>
      <c r="I979" s="57" t="str">
        <f t="shared" si="39"/>
        <v/>
      </c>
      <c r="J979" s="35"/>
      <c r="K979" s="54" t="str">
        <f t="shared" ca="1" si="40"/>
        <v/>
      </c>
    </row>
    <row r="980" spans="3:11" ht="30" customHeight="1" x14ac:dyDescent="0.2">
      <c r="C980" s="48"/>
      <c r="D980" s="48"/>
      <c r="E980" s="51" t="str">
        <f>IFERROR(VLOOKUP(D980,Smart!$C$5:$E$105,3,0),"")</f>
        <v/>
      </c>
      <c r="F980" s="30"/>
      <c r="G980" s="35"/>
      <c r="H980" s="34"/>
      <c r="I980" s="57" t="str">
        <f t="shared" si="39"/>
        <v/>
      </c>
      <c r="J980" s="35"/>
      <c r="K980" s="54" t="str">
        <f t="shared" ca="1" si="40"/>
        <v/>
      </c>
    </row>
    <row r="981" spans="3:11" ht="30" customHeight="1" x14ac:dyDescent="0.2">
      <c r="C981" s="48"/>
      <c r="D981" s="48"/>
      <c r="E981" s="51" t="str">
        <f>IFERROR(VLOOKUP(D981,Smart!$C$5:$E$105,3,0),"")</f>
        <v/>
      </c>
      <c r="F981" s="30"/>
      <c r="G981" s="35"/>
      <c r="H981" s="34"/>
      <c r="I981" s="57" t="str">
        <f t="shared" si="39"/>
        <v/>
      </c>
      <c r="J981" s="35"/>
      <c r="K981" s="54" t="str">
        <f t="shared" ca="1" si="40"/>
        <v/>
      </c>
    </row>
    <row r="982" spans="3:11" ht="30" customHeight="1" x14ac:dyDescent="0.2">
      <c r="C982" s="48"/>
      <c r="D982" s="48"/>
      <c r="E982" s="51" t="str">
        <f>IFERROR(VLOOKUP(D982,Smart!$C$5:$E$105,3,0),"")</f>
        <v/>
      </c>
      <c r="F982" s="30"/>
      <c r="G982" s="35"/>
      <c r="H982" s="34"/>
      <c r="I982" s="57" t="str">
        <f t="shared" si="39"/>
        <v/>
      </c>
      <c r="J982" s="35"/>
      <c r="K982" s="54" t="str">
        <f t="shared" ca="1" si="40"/>
        <v/>
      </c>
    </row>
    <row r="983" spans="3:11" ht="30" customHeight="1" x14ac:dyDescent="0.2">
      <c r="C983" s="48"/>
      <c r="D983" s="48"/>
      <c r="E983" s="51" t="str">
        <f>IFERROR(VLOOKUP(D983,Smart!$C$5:$E$105,3,0),"")</f>
        <v/>
      </c>
      <c r="F983" s="30"/>
      <c r="G983" s="35"/>
      <c r="H983" s="34"/>
      <c r="I983" s="57" t="str">
        <f t="shared" si="39"/>
        <v/>
      </c>
      <c r="J983" s="35"/>
      <c r="K983" s="54" t="str">
        <f t="shared" ca="1" si="40"/>
        <v/>
      </c>
    </row>
    <row r="984" spans="3:11" ht="30" customHeight="1" x14ac:dyDescent="0.2">
      <c r="C984" s="48"/>
      <c r="D984" s="48"/>
      <c r="E984" s="51" t="str">
        <f>IFERROR(VLOOKUP(D984,Smart!$C$5:$E$105,3,0),"")</f>
        <v/>
      </c>
      <c r="F984" s="30"/>
      <c r="G984" s="35"/>
      <c r="H984" s="34"/>
      <c r="I984" s="57" t="str">
        <f t="shared" si="39"/>
        <v/>
      </c>
      <c r="J984" s="35"/>
      <c r="K984" s="54" t="str">
        <f t="shared" ca="1" si="40"/>
        <v/>
      </c>
    </row>
    <row r="985" spans="3:11" ht="30" customHeight="1" x14ac:dyDescent="0.2">
      <c r="C985" s="48"/>
      <c r="D985" s="48"/>
      <c r="E985" s="51" t="str">
        <f>IFERROR(VLOOKUP(D985,Smart!$C$5:$E$105,3,0),"")</f>
        <v/>
      </c>
      <c r="F985" s="30"/>
      <c r="G985" s="35"/>
      <c r="H985" s="34"/>
      <c r="I985" s="57" t="str">
        <f t="shared" si="39"/>
        <v/>
      </c>
      <c r="J985" s="35"/>
      <c r="K985" s="54" t="str">
        <f t="shared" ca="1" si="40"/>
        <v/>
      </c>
    </row>
    <row r="986" spans="3:11" ht="30" customHeight="1" x14ac:dyDescent="0.2">
      <c r="C986" s="48"/>
      <c r="D986" s="48"/>
      <c r="E986" s="51" t="str">
        <f>IFERROR(VLOOKUP(D986,Smart!$C$5:$E$105,3,0),"")</f>
        <v/>
      </c>
      <c r="F986" s="30"/>
      <c r="G986" s="35"/>
      <c r="H986" s="34"/>
      <c r="I986" s="57" t="str">
        <f t="shared" si="39"/>
        <v/>
      </c>
      <c r="J986" s="35"/>
      <c r="K986" s="54" t="str">
        <f t="shared" ca="1" si="40"/>
        <v/>
      </c>
    </row>
    <row r="987" spans="3:11" ht="30" customHeight="1" x14ac:dyDescent="0.2">
      <c r="C987" s="48"/>
      <c r="D987" s="48"/>
      <c r="E987" s="51" t="str">
        <f>IFERROR(VLOOKUP(D987,Smart!$C$5:$E$105,3,0),"")</f>
        <v/>
      </c>
      <c r="F987" s="30"/>
      <c r="G987" s="35"/>
      <c r="H987" s="34"/>
      <c r="I987" s="57" t="str">
        <f t="shared" si="39"/>
        <v/>
      </c>
      <c r="J987" s="35"/>
      <c r="K987" s="54" t="str">
        <f t="shared" ca="1" si="40"/>
        <v/>
      </c>
    </row>
    <row r="988" spans="3:11" ht="30" customHeight="1" x14ac:dyDescent="0.2">
      <c r="C988" s="48"/>
      <c r="D988" s="48"/>
      <c r="E988" s="51" t="str">
        <f>IFERROR(VLOOKUP(D988,Smart!$C$5:$E$105,3,0),"")</f>
        <v/>
      </c>
      <c r="F988" s="30"/>
      <c r="G988" s="35"/>
      <c r="H988" s="34"/>
      <c r="I988" s="57" t="str">
        <f t="shared" si="39"/>
        <v/>
      </c>
      <c r="J988" s="35"/>
      <c r="K988" s="54" t="str">
        <f t="shared" ca="1" si="40"/>
        <v/>
      </c>
    </row>
    <row r="989" spans="3:11" ht="30" customHeight="1" x14ac:dyDescent="0.2">
      <c r="C989" s="48"/>
      <c r="D989" s="48"/>
      <c r="E989" s="51" t="str">
        <f>IFERROR(VLOOKUP(D989,Smart!$C$5:$E$105,3,0),"")</f>
        <v/>
      </c>
      <c r="F989" s="30"/>
      <c r="G989" s="35"/>
      <c r="H989" s="34"/>
      <c r="I989" s="57" t="str">
        <f t="shared" si="39"/>
        <v/>
      </c>
      <c r="J989" s="35"/>
      <c r="K989" s="54" t="str">
        <f t="shared" ca="1" si="40"/>
        <v/>
      </c>
    </row>
    <row r="990" spans="3:11" ht="30" customHeight="1" x14ac:dyDescent="0.2">
      <c r="C990" s="48"/>
      <c r="D990" s="48"/>
      <c r="E990" s="51" t="str">
        <f>IFERROR(VLOOKUP(D990,Smart!$C$5:$E$105,3,0),"")</f>
        <v/>
      </c>
      <c r="F990" s="30"/>
      <c r="G990" s="35"/>
      <c r="H990" s="34"/>
      <c r="I990" s="57" t="str">
        <f t="shared" si="39"/>
        <v/>
      </c>
      <c r="J990" s="35"/>
      <c r="K990" s="54" t="str">
        <f t="shared" ca="1" si="40"/>
        <v/>
      </c>
    </row>
    <row r="991" spans="3:11" ht="30" customHeight="1" x14ac:dyDescent="0.2">
      <c r="C991" s="48"/>
      <c r="D991" s="48"/>
      <c r="E991" s="51" t="str">
        <f>IFERROR(VLOOKUP(D991,Smart!$C$5:$E$105,3,0),"")</f>
        <v/>
      </c>
      <c r="F991" s="30"/>
      <c r="G991" s="35"/>
      <c r="H991" s="34"/>
      <c r="I991" s="57" t="str">
        <f t="shared" si="39"/>
        <v/>
      </c>
      <c r="J991" s="35"/>
      <c r="K991" s="54" t="str">
        <f t="shared" ca="1" si="40"/>
        <v/>
      </c>
    </row>
    <row r="992" spans="3:11" ht="30" customHeight="1" x14ac:dyDescent="0.2">
      <c r="C992" s="48"/>
      <c r="D992" s="48"/>
      <c r="E992" s="51" t="str">
        <f>IFERROR(VLOOKUP(D992,Smart!$C$5:$E$105,3,0),"")</f>
        <v/>
      </c>
      <c r="F992" s="30"/>
      <c r="G992" s="35"/>
      <c r="H992" s="34"/>
      <c r="I992" s="57" t="str">
        <f t="shared" si="39"/>
        <v/>
      </c>
      <c r="J992" s="35"/>
      <c r="K992" s="54" t="str">
        <f t="shared" ca="1" si="40"/>
        <v/>
      </c>
    </row>
    <row r="993" spans="3:11" ht="30" customHeight="1" x14ac:dyDescent="0.2">
      <c r="C993" s="48"/>
      <c r="D993" s="48"/>
      <c r="E993" s="51" t="str">
        <f>IFERROR(VLOOKUP(D993,Smart!$C$5:$E$105,3,0),"")</f>
        <v/>
      </c>
      <c r="F993" s="30"/>
      <c r="G993" s="35"/>
      <c r="H993" s="34"/>
      <c r="I993" s="57" t="str">
        <f t="shared" si="39"/>
        <v/>
      </c>
      <c r="J993" s="35"/>
      <c r="K993" s="54" t="str">
        <f t="shared" ca="1" si="40"/>
        <v/>
      </c>
    </row>
    <row r="994" spans="3:11" ht="30" customHeight="1" x14ac:dyDescent="0.2">
      <c r="C994" s="48"/>
      <c r="D994" s="48"/>
      <c r="E994" s="51" t="str">
        <f>IFERROR(VLOOKUP(D994,Smart!$C$5:$E$105,3,0),"")</f>
        <v/>
      </c>
      <c r="F994" s="30"/>
      <c r="G994" s="35"/>
      <c r="H994" s="34"/>
      <c r="I994" s="57" t="str">
        <f t="shared" si="39"/>
        <v/>
      </c>
      <c r="J994" s="35"/>
      <c r="K994" s="54" t="str">
        <f t="shared" ca="1" si="40"/>
        <v/>
      </c>
    </row>
    <row r="995" spans="3:11" ht="30" customHeight="1" x14ac:dyDescent="0.2">
      <c r="C995" s="48"/>
      <c r="D995" s="48"/>
      <c r="E995" s="51" t="str">
        <f>IFERROR(VLOOKUP(D995,Smart!$C$5:$E$105,3,0),"")</f>
        <v/>
      </c>
      <c r="F995" s="30"/>
      <c r="G995" s="35"/>
      <c r="H995" s="34"/>
      <c r="I995" s="57" t="str">
        <f t="shared" si="39"/>
        <v/>
      </c>
      <c r="J995" s="35"/>
      <c r="K995" s="54" t="str">
        <f t="shared" ca="1" si="40"/>
        <v/>
      </c>
    </row>
    <row r="996" spans="3:11" ht="30" customHeight="1" x14ac:dyDescent="0.2">
      <c r="C996" s="48"/>
      <c r="D996" s="48"/>
      <c r="E996" s="51" t="str">
        <f>IFERROR(VLOOKUP(D996,Smart!$C$5:$E$105,3,0),"")</f>
        <v/>
      </c>
      <c r="F996" s="30"/>
      <c r="G996" s="35"/>
      <c r="H996" s="34"/>
      <c r="I996" s="57" t="str">
        <f t="shared" si="39"/>
        <v/>
      </c>
      <c r="J996" s="35"/>
      <c r="K996" s="54" t="str">
        <f t="shared" ca="1" si="40"/>
        <v/>
      </c>
    </row>
    <row r="997" spans="3:11" ht="30" customHeight="1" x14ac:dyDescent="0.2">
      <c r="C997" s="48"/>
      <c r="D997" s="48"/>
      <c r="E997" s="51" t="str">
        <f>IFERROR(VLOOKUP(D997,Smart!$C$5:$E$105,3,0),"")</f>
        <v/>
      </c>
      <c r="F997" s="30"/>
      <c r="G997" s="35"/>
      <c r="H997" s="34"/>
      <c r="I997" s="57" t="str">
        <f t="shared" si="39"/>
        <v/>
      </c>
      <c r="J997" s="35"/>
      <c r="K997" s="54" t="str">
        <f t="shared" ca="1" si="40"/>
        <v/>
      </c>
    </row>
    <row r="998" spans="3:11" ht="30" customHeight="1" x14ac:dyDescent="0.2">
      <c r="C998" s="48"/>
      <c r="D998" s="48"/>
      <c r="E998" s="51" t="str">
        <f>IFERROR(VLOOKUP(D998,Smart!$C$5:$E$105,3,0),"")</f>
        <v/>
      </c>
      <c r="F998" s="30"/>
      <c r="G998" s="35"/>
      <c r="H998" s="34"/>
      <c r="I998" s="57" t="str">
        <f t="shared" si="39"/>
        <v/>
      </c>
      <c r="J998" s="35"/>
      <c r="K998" s="54" t="str">
        <f t="shared" ca="1" si="40"/>
        <v/>
      </c>
    </row>
    <row r="999" spans="3:11" ht="30" customHeight="1" x14ac:dyDescent="0.2">
      <c r="C999" s="48"/>
      <c r="D999" s="48"/>
      <c r="E999" s="51" t="str">
        <f>IFERROR(VLOOKUP(D999,Smart!$C$5:$E$105,3,0),"")</f>
        <v/>
      </c>
      <c r="F999" s="30"/>
      <c r="G999" s="35"/>
      <c r="H999" s="34"/>
      <c r="I999" s="57" t="str">
        <f t="shared" si="39"/>
        <v/>
      </c>
      <c r="J999" s="35"/>
      <c r="K999" s="54" t="str">
        <f t="shared" ca="1" si="40"/>
        <v/>
      </c>
    </row>
    <row r="1000" spans="3:11" ht="30" customHeight="1" x14ac:dyDescent="0.2">
      <c r="C1000" s="48"/>
      <c r="D1000" s="48"/>
      <c r="E1000" s="51" t="str">
        <f>IFERROR(VLOOKUP(D1000,Smart!$C$5:$E$105,3,0),"")</f>
        <v/>
      </c>
      <c r="F1000" s="30"/>
      <c r="G1000" s="35"/>
      <c r="H1000" s="34"/>
      <c r="I1000" s="57" t="str">
        <f t="shared" si="39"/>
        <v/>
      </c>
      <c r="J1000" s="35"/>
      <c r="K1000" s="54" t="str">
        <f t="shared" ca="1" si="40"/>
        <v/>
      </c>
    </row>
    <row r="1001" spans="3:11" ht="30" customHeight="1" x14ac:dyDescent="0.2">
      <c r="C1001" s="48"/>
      <c r="D1001" s="48"/>
      <c r="E1001" s="51" t="str">
        <f>IFERROR(VLOOKUP(D1001,Smart!$C$5:$E$105,3,0),"")</f>
        <v/>
      </c>
      <c r="F1001" s="30"/>
      <c r="G1001" s="35"/>
      <c r="H1001" s="34"/>
      <c r="I1001" s="57" t="str">
        <f t="shared" si="39"/>
        <v/>
      </c>
      <c r="J1001" s="35"/>
      <c r="K1001" s="54" t="str">
        <f t="shared" ca="1" si="40"/>
        <v/>
      </c>
    </row>
    <row r="1002" spans="3:11" ht="30" customHeight="1" x14ac:dyDescent="0.2">
      <c r="C1002" s="48"/>
      <c r="D1002" s="48"/>
      <c r="E1002" s="51" t="str">
        <f>IFERROR(VLOOKUP(D1002,Smart!$C$5:$E$105,3,0),"")</f>
        <v/>
      </c>
      <c r="F1002" s="30"/>
      <c r="G1002" s="35"/>
      <c r="H1002" s="34"/>
      <c r="I1002" s="57" t="str">
        <f t="shared" si="39"/>
        <v/>
      </c>
      <c r="J1002" s="35"/>
      <c r="K1002" s="54" t="str">
        <f t="shared" ca="1" si="40"/>
        <v/>
      </c>
    </row>
    <row r="1003" spans="3:11" ht="30" customHeight="1" x14ac:dyDescent="0.2">
      <c r="C1003" s="48"/>
      <c r="D1003" s="48"/>
      <c r="E1003" s="51" t="str">
        <f>IFERROR(VLOOKUP(D1003,Smart!$C$5:$E$105,3,0),"")</f>
        <v/>
      </c>
      <c r="F1003" s="30"/>
      <c r="G1003" s="35"/>
      <c r="H1003" s="34"/>
      <c r="I1003" s="57" t="str">
        <f t="shared" si="39"/>
        <v/>
      </c>
      <c r="J1003" s="35"/>
      <c r="K1003" s="54" t="str">
        <f t="shared" ca="1" si="40"/>
        <v/>
      </c>
    </row>
    <row r="1004" spans="3:11" ht="30" customHeight="1" x14ac:dyDescent="0.2">
      <c r="C1004" s="48"/>
      <c r="D1004" s="48"/>
      <c r="E1004" s="51" t="str">
        <f>IFERROR(VLOOKUP(D1004,Smart!$C$5:$E$105,3,0),"")</f>
        <v/>
      </c>
      <c r="F1004" s="30"/>
      <c r="G1004" s="35"/>
      <c r="H1004" s="34"/>
      <c r="I1004" s="57" t="str">
        <f t="shared" si="39"/>
        <v/>
      </c>
      <c r="J1004" s="35"/>
      <c r="K1004" s="54" t="str">
        <f t="shared" ca="1" si="40"/>
        <v/>
      </c>
    </row>
    <row r="1005" spans="3:11" ht="30" customHeight="1" x14ac:dyDescent="0.2">
      <c r="C1005" s="48"/>
      <c r="D1005" s="48"/>
      <c r="E1005" s="51" t="str">
        <f>IFERROR(VLOOKUP(D1005,Smart!$C$5:$E$105,3,0),"")</f>
        <v/>
      </c>
      <c r="F1005" s="30"/>
      <c r="G1005" s="35"/>
      <c r="H1005" s="34"/>
      <c r="I1005" s="57" t="str">
        <f t="shared" si="39"/>
        <v/>
      </c>
      <c r="J1005" s="35"/>
      <c r="K1005" s="54" t="str">
        <f t="shared" ca="1" si="40"/>
        <v/>
      </c>
    </row>
    <row r="1006" spans="3:11" ht="30" customHeight="1" x14ac:dyDescent="0.2">
      <c r="C1006" s="48"/>
      <c r="D1006" s="48"/>
      <c r="E1006" s="51" t="str">
        <f>IFERROR(VLOOKUP(D1006,Smart!$C$5:$E$105,3,0),"")</f>
        <v/>
      </c>
      <c r="F1006" s="30"/>
      <c r="G1006" s="35"/>
      <c r="H1006" s="34"/>
      <c r="I1006" s="57" t="str">
        <f t="shared" si="39"/>
        <v/>
      </c>
      <c r="J1006" s="35"/>
      <c r="K1006" s="54" t="str">
        <f t="shared" ca="1" si="40"/>
        <v/>
      </c>
    </row>
    <row r="1007" spans="3:11" ht="30" customHeight="1" x14ac:dyDescent="0.2">
      <c r="C1007" s="48"/>
      <c r="D1007" s="48"/>
      <c r="E1007" s="51" t="str">
        <f>IFERROR(VLOOKUP(D1007,Smart!$C$5:$E$105,3,0),"")</f>
        <v/>
      </c>
      <c r="F1007" s="30"/>
      <c r="G1007" s="35"/>
      <c r="H1007" s="34"/>
      <c r="I1007" s="57" t="str">
        <f t="shared" si="39"/>
        <v/>
      </c>
      <c r="J1007" s="35"/>
      <c r="K1007" s="54" t="str">
        <f t="shared" ca="1" si="40"/>
        <v/>
      </c>
    </row>
    <row r="1008" spans="3:11" ht="30" customHeight="1" x14ac:dyDescent="0.2">
      <c r="C1008" s="48"/>
      <c r="D1008" s="48"/>
      <c r="E1008" s="51" t="str">
        <f>IFERROR(VLOOKUP(D1008,Smart!$C$5:$E$105,3,0),"")</f>
        <v/>
      </c>
      <c r="F1008" s="30"/>
      <c r="G1008" s="35"/>
      <c r="H1008" s="34"/>
      <c r="I1008" s="57" t="str">
        <f t="shared" si="39"/>
        <v/>
      </c>
      <c r="J1008" s="35"/>
      <c r="K1008" s="54" t="str">
        <f t="shared" ca="1" si="40"/>
        <v/>
      </c>
    </row>
    <row r="1009" spans="3:11" ht="30" customHeight="1" x14ac:dyDescent="0.2">
      <c r="C1009" s="48"/>
      <c r="D1009" s="48"/>
      <c r="E1009" s="51" t="str">
        <f>IFERROR(VLOOKUP(D1009,Smart!$C$5:$E$105,3,0),"")</f>
        <v/>
      </c>
      <c r="F1009" s="30"/>
      <c r="G1009" s="35"/>
      <c r="H1009" s="34"/>
      <c r="I1009" s="57" t="str">
        <f t="shared" si="39"/>
        <v/>
      </c>
      <c r="J1009" s="35"/>
      <c r="K1009" s="54" t="str">
        <f t="shared" ca="1" si="40"/>
        <v/>
      </c>
    </row>
    <row r="1010" spans="3:11" ht="30" customHeight="1" x14ac:dyDescent="0.2">
      <c r="C1010" s="48"/>
      <c r="D1010" s="48"/>
      <c r="E1010" s="51" t="str">
        <f>IFERROR(VLOOKUP(D1010,Smart!$C$5:$E$105,3,0),"")</f>
        <v/>
      </c>
      <c r="F1010" s="30"/>
      <c r="G1010" s="35"/>
      <c r="H1010" s="34"/>
      <c r="I1010" s="57" t="str">
        <f t="shared" si="39"/>
        <v/>
      </c>
      <c r="J1010" s="35"/>
      <c r="K1010" s="54" t="str">
        <f t="shared" ca="1" si="40"/>
        <v/>
      </c>
    </row>
    <row r="1011" spans="3:11" ht="30" customHeight="1" x14ac:dyDescent="0.2">
      <c r="C1011" s="48"/>
      <c r="D1011" s="48"/>
      <c r="E1011" s="51" t="str">
        <f>IFERROR(VLOOKUP(D1011,Smart!$C$5:$E$105,3,0),"")</f>
        <v/>
      </c>
      <c r="F1011" s="30"/>
      <c r="G1011" s="35"/>
      <c r="H1011" s="34"/>
      <c r="I1011" s="57" t="str">
        <f t="shared" si="39"/>
        <v/>
      </c>
      <c r="J1011" s="35"/>
      <c r="K1011" s="54" t="str">
        <f t="shared" ca="1" si="40"/>
        <v/>
      </c>
    </row>
    <row r="1012" spans="3:11" ht="30" customHeight="1" x14ac:dyDescent="0.2">
      <c r="C1012" s="48"/>
      <c r="D1012" s="48"/>
      <c r="E1012" s="51" t="str">
        <f>IFERROR(VLOOKUP(D1012,Smart!$C$5:$E$105,3,0),"")</f>
        <v/>
      </c>
      <c r="F1012" s="30"/>
      <c r="G1012" s="35"/>
      <c r="H1012" s="34"/>
      <c r="I1012" s="57" t="str">
        <f t="shared" si="39"/>
        <v/>
      </c>
      <c r="J1012" s="35"/>
      <c r="K1012" s="54" t="str">
        <f t="shared" ca="1" si="40"/>
        <v/>
      </c>
    </row>
    <row r="1013" spans="3:11" ht="30" customHeight="1" x14ac:dyDescent="0.2">
      <c r="C1013" s="48"/>
      <c r="D1013" s="48"/>
      <c r="E1013" s="51" t="str">
        <f>IFERROR(VLOOKUP(D1013,Smart!$C$5:$E$105,3,0),"")</f>
        <v/>
      </c>
      <c r="F1013" s="30"/>
      <c r="G1013" s="35"/>
      <c r="H1013" s="34"/>
      <c r="I1013" s="57" t="str">
        <f t="shared" si="39"/>
        <v/>
      </c>
      <c r="J1013" s="35"/>
      <c r="K1013" s="54" t="str">
        <f t="shared" ca="1" si="40"/>
        <v/>
      </c>
    </row>
    <row r="1014" spans="3:11" ht="30" customHeight="1" x14ac:dyDescent="0.2">
      <c r="C1014" s="48"/>
      <c r="D1014" s="48"/>
      <c r="E1014" s="51" t="str">
        <f>IFERROR(VLOOKUP(D1014,Smart!$C$5:$E$105,3,0),"")</f>
        <v/>
      </c>
      <c r="F1014" s="30"/>
      <c r="G1014" s="35"/>
      <c r="H1014" s="34"/>
      <c r="I1014" s="57" t="str">
        <f t="shared" si="39"/>
        <v/>
      </c>
      <c r="J1014" s="35"/>
      <c r="K1014" s="54" t="str">
        <f t="shared" ca="1" si="40"/>
        <v/>
      </c>
    </row>
    <row r="1015" spans="3:11" ht="30" customHeight="1" x14ac:dyDescent="0.2">
      <c r="C1015" s="48"/>
      <c r="D1015" s="48"/>
      <c r="E1015" s="51" t="str">
        <f>IFERROR(VLOOKUP(D1015,Smart!$C$5:$E$105,3,0),"")</f>
        <v/>
      </c>
      <c r="F1015" s="30"/>
      <c r="G1015" s="35"/>
      <c r="H1015" s="34"/>
      <c r="I1015" s="57" t="str">
        <f t="shared" si="39"/>
        <v/>
      </c>
      <c r="J1015" s="35"/>
      <c r="K1015" s="54" t="str">
        <f t="shared" ca="1" si="40"/>
        <v/>
      </c>
    </row>
    <row r="1016" spans="3:11" ht="30" customHeight="1" x14ac:dyDescent="0.2">
      <c r="C1016" s="48"/>
      <c r="D1016" s="48"/>
      <c r="E1016" s="51" t="str">
        <f>IFERROR(VLOOKUP(D1016,Smart!$C$5:$E$105,3,0),"")</f>
        <v/>
      </c>
      <c r="F1016" s="30"/>
      <c r="G1016" s="35"/>
      <c r="H1016" s="34"/>
      <c r="I1016" s="57" t="str">
        <f t="shared" si="39"/>
        <v/>
      </c>
      <c r="J1016" s="35"/>
      <c r="K1016" s="54" t="str">
        <f t="shared" ca="1" si="40"/>
        <v/>
      </c>
    </row>
    <row r="1017" spans="3:11" ht="30" customHeight="1" x14ac:dyDescent="0.2">
      <c r="C1017" s="48"/>
      <c r="D1017" s="48"/>
      <c r="E1017" s="51" t="str">
        <f>IFERROR(VLOOKUP(D1017,Smart!$C$5:$E$105,3,0),"")</f>
        <v/>
      </c>
      <c r="F1017" s="30"/>
      <c r="G1017" s="35"/>
      <c r="H1017" s="34"/>
      <c r="I1017" s="57" t="str">
        <f t="shared" si="39"/>
        <v/>
      </c>
      <c r="J1017" s="35"/>
      <c r="K1017" s="54" t="str">
        <f t="shared" ca="1" si="40"/>
        <v/>
      </c>
    </row>
    <row r="1018" spans="3:11" ht="30" customHeight="1" x14ac:dyDescent="0.2">
      <c r="C1018" s="48"/>
      <c r="D1018" s="48"/>
      <c r="E1018" s="51" t="str">
        <f>IFERROR(VLOOKUP(D1018,Smart!$C$5:$E$105,3,0),"")</f>
        <v/>
      </c>
      <c r="F1018" s="30"/>
      <c r="G1018" s="35"/>
      <c r="H1018" s="34"/>
      <c r="I1018" s="57" t="str">
        <f t="shared" si="39"/>
        <v/>
      </c>
      <c r="J1018" s="35"/>
      <c r="K1018" s="54" t="str">
        <f t="shared" ca="1" si="40"/>
        <v/>
      </c>
    </row>
    <row r="1019" spans="3:11" ht="30" customHeight="1" x14ac:dyDescent="0.2">
      <c r="C1019" s="48"/>
      <c r="D1019" s="48"/>
      <c r="E1019" s="51" t="str">
        <f>IFERROR(VLOOKUP(D1019,Smart!$C$5:$E$105,3,0),"")</f>
        <v/>
      </c>
      <c r="F1019" s="30"/>
      <c r="G1019" s="35"/>
      <c r="H1019" s="34"/>
      <c r="I1019" s="57" t="str">
        <f t="shared" si="39"/>
        <v/>
      </c>
      <c r="J1019" s="35"/>
      <c r="K1019" s="54" t="str">
        <f t="shared" ca="1" si="40"/>
        <v/>
      </c>
    </row>
    <row r="1020" spans="3:11" ht="30" customHeight="1" x14ac:dyDescent="0.2">
      <c r="C1020" s="48"/>
      <c r="D1020" s="48"/>
      <c r="E1020" s="51" t="str">
        <f>IFERROR(VLOOKUP(D1020,Smart!$C$5:$E$105,3,0),"")</f>
        <v/>
      </c>
      <c r="F1020" s="30"/>
      <c r="G1020" s="35"/>
      <c r="H1020" s="34"/>
      <c r="I1020" s="57" t="str">
        <f t="shared" si="39"/>
        <v/>
      </c>
      <c r="J1020" s="35"/>
      <c r="K1020" s="54" t="str">
        <f t="shared" ca="1" si="40"/>
        <v/>
      </c>
    </row>
    <row r="1021" spans="3:11" ht="30" customHeight="1" x14ac:dyDescent="0.2">
      <c r="C1021" s="48"/>
      <c r="D1021" s="48"/>
      <c r="E1021" s="51" t="str">
        <f>IFERROR(VLOOKUP(D1021,Smart!$C$5:$E$105,3,0),"")</f>
        <v/>
      </c>
      <c r="F1021" s="30"/>
      <c r="G1021" s="35"/>
      <c r="H1021" s="34"/>
      <c r="I1021" s="57" t="str">
        <f t="shared" si="39"/>
        <v/>
      </c>
      <c r="J1021" s="35"/>
      <c r="K1021" s="54" t="str">
        <f t="shared" ca="1" si="40"/>
        <v/>
      </c>
    </row>
    <row r="1022" spans="3:11" ht="30" customHeight="1" x14ac:dyDescent="0.2">
      <c r="C1022" s="48"/>
      <c r="D1022" s="48"/>
      <c r="E1022" s="51" t="str">
        <f>IFERROR(VLOOKUP(D1022,Smart!$C$5:$E$105,3,0),"")</f>
        <v/>
      </c>
      <c r="F1022" s="30"/>
      <c r="G1022" s="35"/>
      <c r="H1022" s="34"/>
      <c r="I1022" s="57" t="str">
        <f t="shared" si="39"/>
        <v/>
      </c>
      <c r="J1022" s="35"/>
      <c r="K1022" s="54" t="str">
        <f t="shared" ca="1" si="40"/>
        <v/>
      </c>
    </row>
    <row r="1023" spans="3:11" ht="30" customHeight="1" x14ac:dyDescent="0.2">
      <c r="C1023" s="48"/>
      <c r="D1023" s="48"/>
      <c r="E1023" s="51" t="str">
        <f>IFERROR(VLOOKUP(D1023,Smart!$C$5:$E$105,3,0),"")</f>
        <v/>
      </c>
      <c r="F1023" s="30"/>
      <c r="G1023" s="35"/>
      <c r="H1023" s="34"/>
      <c r="I1023" s="57" t="str">
        <f t="shared" si="39"/>
        <v/>
      </c>
      <c r="J1023" s="35"/>
      <c r="K1023" s="54" t="str">
        <f t="shared" ca="1" si="40"/>
        <v/>
      </c>
    </row>
    <row r="1024" spans="3:11" ht="30" customHeight="1" x14ac:dyDescent="0.2">
      <c r="C1024" s="48"/>
      <c r="D1024" s="48"/>
      <c r="E1024" s="51" t="str">
        <f>IFERROR(VLOOKUP(D1024,Smart!$C$5:$E$105,3,0),"")</f>
        <v/>
      </c>
      <c r="F1024" s="30"/>
      <c r="G1024" s="35"/>
      <c r="H1024" s="34"/>
      <c r="I1024" s="57" t="str">
        <f t="shared" si="39"/>
        <v/>
      </c>
      <c r="J1024" s="35"/>
      <c r="K1024" s="54" t="str">
        <f t="shared" ca="1" si="40"/>
        <v/>
      </c>
    </row>
    <row r="1025" spans="3:11" ht="30" customHeight="1" x14ac:dyDescent="0.2">
      <c r="C1025" s="48"/>
      <c r="D1025" s="48"/>
      <c r="E1025" s="51" t="str">
        <f>IFERROR(VLOOKUP(D1025,Smart!$C$5:$E$105,3,0),"")</f>
        <v/>
      </c>
      <c r="F1025" s="30"/>
      <c r="G1025" s="35"/>
      <c r="H1025" s="34"/>
      <c r="I1025" s="57" t="str">
        <f t="shared" si="39"/>
        <v/>
      </c>
      <c r="J1025" s="35"/>
      <c r="K1025" s="54" t="str">
        <f t="shared" ca="1" si="40"/>
        <v/>
      </c>
    </row>
    <row r="1026" spans="3:11" ht="30" customHeight="1" x14ac:dyDescent="0.2">
      <c r="C1026" s="48"/>
      <c r="D1026" s="48"/>
      <c r="E1026" s="51" t="str">
        <f>IFERROR(VLOOKUP(D1026,Smart!$C$5:$E$105,3,0),"")</f>
        <v/>
      </c>
      <c r="F1026" s="30"/>
      <c r="G1026" s="35"/>
      <c r="H1026" s="34"/>
      <c r="I1026" s="57" t="str">
        <f t="shared" si="39"/>
        <v/>
      </c>
      <c r="J1026" s="35"/>
      <c r="K1026" s="54" t="str">
        <f t="shared" ca="1" si="40"/>
        <v/>
      </c>
    </row>
    <row r="1027" spans="3:11" ht="30" customHeight="1" x14ac:dyDescent="0.2">
      <c r="C1027" s="48"/>
      <c r="D1027" s="48"/>
      <c r="E1027" s="51" t="str">
        <f>IFERROR(VLOOKUP(D1027,Smart!$C$5:$E$105,3,0),"")</f>
        <v/>
      </c>
      <c r="F1027" s="30"/>
      <c r="G1027" s="35"/>
      <c r="H1027" s="34"/>
      <c r="I1027" s="57" t="str">
        <f t="shared" si="39"/>
        <v/>
      </c>
      <c r="J1027" s="35"/>
      <c r="K1027" s="54" t="str">
        <f t="shared" ca="1" si="40"/>
        <v/>
      </c>
    </row>
    <row r="1028" spans="3:11" ht="30" customHeight="1" x14ac:dyDescent="0.2">
      <c r="C1028" s="48"/>
      <c r="D1028" s="48"/>
      <c r="E1028" s="51" t="str">
        <f>IFERROR(VLOOKUP(D1028,Smart!$C$5:$E$105,3,0),"")</f>
        <v/>
      </c>
      <c r="F1028" s="30"/>
      <c r="G1028" s="35"/>
      <c r="H1028" s="34"/>
      <c r="I1028" s="57" t="str">
        <f t="shared" si="39"/>
        <v/>
      </c>
      <c r="J1028" s="35"/>
      <c r="K1028" s="54" t="str">
        <f t="shared" ca="1" si="40"/>
        <v/>
      </c>
    </row>
    <row r="1029" spans="3:11" ht="30" customHeight="1" x14ac:dyDescent="0.2">
      <c r="C1029" s="48"/>
      <c r="D1029" s="48"/>
      <c r="E1029" s="51" t="str">
        <f>IFERROR(VLOOKUP(D1029,Smart!$C$5:$E$105,3,0),"")</f>
        <v/>
      </c>
      <c r="F1029" s="30"/>
      <c r="G1029" s="35"/>
      <c r="H1029" s="34"/>
      <c r="I1029" s="57" t="str">
        <f t="shared" si="39"/>
        <v/>
      </c>
      <c r="J1029" s="35"/>
      <c r="K1029" s="54" t="str">
        <f t="shared" ca="1" si="40"/>
        <v/>
      </c>
    </row>
    <row r="1030" spans="3:11" ht="30" customHeight="1" x14ac:dyDescent="0.2">
      <c r="C1030" s="48"/>
      <c r="D1030" s="48"/>
      <c r="E1030" s="51" t="str">
        <f>IFERROR(VLOOKUP(D1030,Smart!$C$5:$E$105,3,0),"")</f>
        <v/>
      </c>
      <c r="F1030" s="30"/>
      <c r="G1030" s="35"/>
      <c r="H1030" s="34"/>
      <c r="I1030" s="57" t="str">
        <f t="shared" si="39"/>
        <v/>
      </c>
      <c r="J1030" s="35"/>
      <c r="K1030" s="54" t="str">
        <f t="shared" ca="1" si="40"/>
        <v/>
      </c>
    </row>
    <row r="1031" spans="3:11" ht="30" customHeight="1" x14ac:dyDescent="0.2">
      <c r="C1031" s="48"/>
      <c r="D1031" s="48"/>
      <c r="E1031" s="51" t="str">
        <f>IFERROR(VLOOKUP(D1031,Smart!$C$5:$E$105,3,0),"")</f>
        <v/>
      </c>
      <c r="F1031" s="30"/>
      <c r="G1031" s="35"/>
      <c r="H1031" s="34"/>
      <c r="I1031" s="57" t="str">
        <f t="shared" ref="I1031:I1094" si="41">IF(OR(G1031="",H1031=""),"",G1031+H1031)</f>
        <v/>
      </c>
      <c r="J1031" s="35"/>
      <c r="K1031" s="54" t="str">
        <f t="shared" ca="1" si="40"/>
        <v/>
      </c>
    </row>
    <row r="1032" spans="3:11" ht="30" customHeight="1" x14ac:dyDescent="0.2">
      <c r="C1032" s="48"/>
      <c r="D1032" s="48"/>
      <c r="E1032" s="51" t="str">
        <f>IFERROR(VLOOKUP(D1032,Smart!$C$5:$E$105,3,0),"")</f>
        <v/>
      </c>
      <c r="F1032" s="30"/>
      <c r="G1032" s="35"/>
      <c r="H1032" s="34"/>
      <c r="I1032" s="57" t="str">
        <f t="shared" si="41"/>
        <v/>
      </c>
      <c r="J1032" s="35"/>
      <c r="K1032" s="54" t="str">
        <f t="shared" ca="1" si="40"/>
        <v/>
      </c>
    </row>
    <row r="1033" spans="3:11" ht="30" customHeight="1" x14ac:dyDescent="0.2">
      <c r="C1033" s="48"/>
      <c r="D1033" s="48"/>
      <c r="E1033" s="51" t="str">
        <f>IFERROR(VLOOKUP(D1033,Smart!$C$5:$E$105,3,0),"")</f>
        <v/>
      </c>
      <c r="F1033" s="30"/>
      <c r="G1033" s="35"/>
      <c r="H1033" s="34"/>
      <c r="I1033" s="57" t="str">
        <f t="shared" si="41"/>
        <v/>
      </c>
      <c r="J1033" s="35"/>
      <c r="K1033" s="54" t="str">
        <f t="shared" ca="1" si="40"/>
        <v/>
      </c>
    </row>
    <row r="1034" spans="3:11" ht="30" customHeight="1" x14ac:dyDescent="0.2">
      <c r="C1034" s="48"/>
      <c r="D1034" s="48"/>
      <c r="E1034" s="51" t="str">
        <f>IFERROR(VLOOKUP(D1034,Smart!$C$5:$E$105,3,0),"")</f>
        <v/>
      </c>
      <c r="F1034" s="30"/>
      <c r="G1034" s="35"/>
      <c r="H1034" s="34"/>
      <c r="I1034" s="57" t="str">
        <f t="shared" si="41"/>
        <v/>
      </c>
      <c r="J1034" s="35"/>
      <c r="K1034" s="54" t="str">
        <f t="shared" ca="1" si="40"/>
        <v/>
      </c>
    </row>
    <row r="1035" spans="3:11" ht="30" customHeight="1" x14ac:dyDescent="0.2">
      <c r="C1035" s="48"/>
      <c r="D1035" s="48"/>
      <c r="E1035" s="51" t="str">
        <f>IFERROR(VLOOKUP(D1035,Smart!$C$5:$E$105,3,0),"")</f>
        <v/>
      </c>
      <c r="F1035" s="30"/>
      <c r="G1035" s="35"/>
      <c r="H1035" s="34"/>
      <c r="I1035" s="57" t="str">
        <f t="shared" si="41"/>
        <v/>
      </c>
      <c r="J1035" s="35"/>
      <c r="K1035" s="54" t="str">
        <f t="shared" ca="1" si="40"/>
        <v/>
      </c>
    </row>
    <row r="1036" spans="3:11" ht="30" customHeight="1" x14ac:dyDescent="0.2">
      <c r="C1036" s="48"/>
      <c r="D1036" s="48"/>
      <c r="E1036" s="51" t="str">
        <f>IFERROR(VLOOKUP(D1036,Smart!$C$5:$E$105,3,0),"")</f>
        <v/>
      </c>
      <c r="F1036" s="30"/>
      <c r="G1036" s="35"/>
      <c r="H1036" s="34"/>
      <c r="I1036" s="57" t="str">
        <f t="shared" si="41"/>
        <v/>
      </c>
      <c r="J1036" s="35"/>
      <c r="K1036" s="54" t="str">
        <f t="shared" ca="1" si="40"/>
        <v/>
      </c>
    </row>
    <row r="1037" spans="3:11" ht="30" customHeight="1" x14ac:dyDescent="0.2">
      <c r="C1037" s="48"/>
      <c r="D1037" s="48"/>
      <c r="E1037" s="51" t="str">
        <f>IFERROR(VLOOKUP(D1037,Smart!$C$5:$E$105,3,0),"")</f>
        <v/>
      </c>
      <c r="F1037" s="30"/>
      <c r="G1037" s="35"/>
      <c r="H1037" s="34"/>
      <c r="I1037" s="57" t="str">
        <f t="shared" si="41"/>
        <v/>
      </c>
      <c r="J1037" s="35"/>
      <c r="K1037" s="54" t="str">
        <f t="shared" ca="1" si="40"/>
        <v/>
      </c>
    </row>
    <row r="1038" spans="3:11" ht="30" customHeight="1" x14ac:dyDescent="0.2">
      <c r="C1038" s="48"/>
      <c r="D1038" s="48"/>
      <c r="E1038" s="51" t="str">
        <f>IFERROR(VLOOKUP(D1038,Smart!$C$5:$E$105,3,0),"")</f>
        <v/>
      </c>
      <c r="F1038" s="30"/>
      <c r="G1038" s="35"/>
      <c r="H1038" s="34"/>
      <c r="I1038" s="57" t="str">
        <f t="shared" si="41"/>
        <v/>
      </c>
      <c r="J1038" s="35"/>
      <c r="K1038" s="54" t="str">
        <f t="shared" ca="1" si="40"/>
        <v/>
      </c>
    </row>
    <row r="1039" spans="3:11" ht="30" customHeight="1" x14ac:dyDescent="0.2">
      <c r="C1039" s="48"/>
      <c r="D1039" s="48"/>
      <c r="E1039" s="51" t="str">
        <f>IFERROR(VLOOKUP(D1039,Smart!$C$5:$E$105,3,0),"")</f>
        <v/>
      </c>
      <c r="F1039" s="30"/>
      <c r="G1039" s="35"/>
      <c r="H1039" s="34"/>
      <c r="I1039" s="57" t="str">
        <f t="shared" si="41"/>
        <v/>
      </c>
      <c r="J1039" s="35"/>
      <c r="K1039" s="54" t="str">
        <f t="shared" ca="1" si="40"/>
        <v/>
      </c>
    </row>
    <row r="1040" spans="3:11" ht="30" customHeight="1" x14ac:dyDescent="0.2">
      <c r="C1040" s="48"/>
      <c r="D1040" s="48"/>
      <c r="E1040" s="51" t="str">
        <f>IFERROR(VLOOKUP(D1040,Smart!$C$5:$E$105,3,0),"")</f>
        <v/>
      </c>
      <c r="F1040" s="30"/>
      <c r="G1040" s="35"/>
      <c r="H1040" s="34"/>
      <c r="I1040" s="57" t="str">
        <f t="shared" si="41"/>
        <v/>
      </c>
      <c r="J1040" s="35"/>
      <c r="K1040" s="54" t="str">
        <f t="shared" ca="1" si="40"/>
        <v/>
      </c>
    </row>
    <row r="1041" spans="3:11" ht="30" customHeight="1" x14ac:dyDescent="0.2">
      <c r="C1041" s="48"/>
      <c r="D1041" s="48"/>
      <c r="E1041" s="51" t="str">
        <f>IFERROR(VLOOKUP(D1041,Smart!$C$5:$E$105,3,0),"")</f>
        <v/>
      </c>
      <c r="F1041" s="30"/>
      <c r="G1041" s="35"/>
      <c r="H1041" s="34"/>
      <c r="I1041" s="57" t="str">
        <f t="shared" si="41"/>
        <v/>
      </c>
      <c r="J1041" s="35"/>
      <c r="K1041" s="54" t="str">
        <f t="shared" ref="K1041:K1104" ca="1" si="42">IF(OR(D1041="",G1041="",I1041=""),"",IF(AND(J1041&lt;&gt;"",J1041&lt;=I1041),"Concluído en el Plazo",IF(AND(J1041&lt;&gt;"",J1041&gt;I1041),"Concluído con Retraso",IF(AND(J1041="",I1041&gt;=TODAY(),G1041&lt;=TODAY()),"En Progreso",IF(AND(J1041="",I1041&lt;TODAY()),"Retrasado","No iniciado")))))</f>
        <v/>
      </c>
    </row>
    <row r="1042" spans="3:11" ht="30" customHeight="1" x14ac:dyDescent="0.2">
      <c r="C1042" s="48"/>
      <c r="D1042" s="48"/>
      <c r="E1042" s="51" t="str">
        <f>IFERROR(VLOOKUP(D1042,Smart!$C$5:$E$105,3,0),"")</f>
        <v/>
      </c>
      <c r="F1042" s="30"/>
      <c r="G1042" s="35"/>
      <c r="H1042" s="34"/>
      <c r="I1042" s="57" t="str">
        <f t="shared" si="41"/>
        <v/>
      </c>
      <c r="J1042" s="35"/>
      <c r="K1042" s="54" t="str">
        <f t="shared" ca="1" si="42"/>
        <v/>
      </c>
    </row>
    <row r="1043" spans="3:11" ht="30" customHeight="1" x14ac:dyDescent="0.2">
      <c r="C1043" s="48"/>
      <c r="D1043" s="48"/>
      <c r="E1043" s="51" t="str">
        <f>IFERROR(VLOOKUP(D1043,Smart!$C$5:$E$105,3,0),"")</f>
        <v/>
      </c>
      <c r="F1043" s="30"/>
      <c r="G1043" s="35"/>
      <c r="H1043" s="34"/>
      <c r="I1043" s="57" t="str">
        <f t="shared" si="41"/>
        <v/>
      </c>
      <c r="J1043" s="35"/>
      <c r="K1043" s="54" t="str">
        <f t="shared" ca="1" si="42"/>
        <v/>
      </c>
    </row>
    <row r="1044" spans="3:11" ht="30" customHeight="1" x14ac:dyDescent="0.2">
      <c r="C1044" s="48"/>
      <c r="D1044" s="48"/>
      <c r="E1044" s="51" t="str">
        <f>IFERROR(VLOOKUP(D1044,Smart!$C$5:$E$105,3,0),"")</f>
        <v/>
      </c>
      <c r="F1044" s="30"/>
      <c r="G1044" s="35"/>
      <c r="H1044" s="34"/>
      <c r="I1044" s="57" t="str">
        <f t="shared" si="41"/>
        <v/>
      </c>
      <c r="J1044" s="35"/>
      <c r="K1044" s="54" t="str">
        <f t="shared" ca="1" si="42"/>
        <v/>
      </c>
    </row>
    <row r="1045" spans="3:11" ht="30" customHeight="1" x14ac:dyDescent="0.2">
      <c r="C1045" s="48"/>
      <c r="D1045" s="48"/>
      <c r="E1045" s="51" t="str">
        <f>IFERROR(VLOOKUP(D1045,Smart!$C$5:$E$105,3,0),"")</f>
        <v/>
      </c>
      <c r="F1045" s="30"/>
      <c r="G1045" s="35"/>
      <c r="H1045" s="34"/>
      <c r="I1045" s="57" t="str">
        <f t="shared" si="41"/>
        <v/>
      </c>
      <c r="J1045" s="35"/>
      <c r="K1045" s="54" t="str">
        <f t="shared" ca="1" si="42"/>
        <v/>
      </c>
    </row>
    <row r="1046" spans="3:11" ht="30" customHeight="1" x14ac:dyDescent="0.2">
      <c r="C1046" s="48"/>
      <c r="D1046" s="48"/>
      <c r="E1046" s="51" t="str">
        <f>IFERROR(VLOOKUP(D1046,Smart!$C$5:$E$105,3,0),"")</f>
        <v/>
      </c>
      <c r="F1046" s="30"/>
      <c r="G1046" s="35"/>
      <c r="H1046" s="34"/>
      <c r="I1046" s="57" t="str">
        <f t="shared" si="41"/>
        <v/>
      </c>
      <c r="J1046" s="35"/>
      <c r="K1046" s="54" t="str">
        <f t="shared" ca="1" si="42"/>
        <v/>
      </c>
    </row>
    <row r="1047" spans="3:11" ht="30" customHeight="1" x14ac:dyDescent="0.2">
      <c r="C1047" s="48"/>
      <c r="D1047" s="48"/>
      <c r="E1047" s="51" t="str">
        <f>IFERROR(VLOOKUP(D1047,Smart!$C$5:$E$105,3,0),"")</f>
        <v/>
      </c>
      <c r="F1047" s="30"/>
      <c r="G1047" s="35"/>
      <c r="H1047" s="34"/>
      <c r="I1047" s="57" t="str">
        <f t="shared" si="41"/>
        <v/>
      </c>
      <c r="J1047" s="35"/>
      <c r="K1047" s="54" t="str">
        <f t="shared" ca="1" si="42"/>
        <v/>
      </c>
    </row>
    <row r="1048" spans="3:11" ht="30" customHeight="1" x14ac:dyDescent="0.2">
      <c r="C1048" s="48"/>
      <c r="D1048" s="48"/>
      <c r="E1048" s="51" t="str">
        <f>IFERROR(VLOOKUP(D1048,Smart!$C$5:$E$105,3,0),"")</f>
        <v/>
      </c>
      <c r="F1048" s="30"/>
      <c r="G1048" s="35"/>
      <c r="H1048" s="34"/>
      <c r="I1048" s="57" t="str">
        <f t="shared" si="41"/>
        <v/>
      </c>
      <c r="J1048" s="35"/>
      <c r="K1048" s="54" t="str">
        <f t="shared" ca="1" si="42"/>
        <v/>
      </c>
    </row>
    <row r="1049" spans="3:11" ht="30" customHeight="1" x14ac:dyDescent="0.2">
      <c r="C1049" s="48"/>
      <c r="D1049" s="48"/>
      <c r="E1049" s="51" t="str">
        <f>IFERROR(VLOOKUP(D1049,Smart!$C$5:$E$105,3,0),"")</f>
        <v/>
      </c>
      <c r="F1049" s="30"/>
      <c r="G1049" s="35"/>
      <c r="H1049" s="34"/>
      <c r="I1049" s="57" t="str">
        <f t="shared" si="41"/>
        <v/>
      </c>
      <c r="J1049" s="35"/>
      <c r="K1049" s="54" t="str">
        <f t="shared" ca="1" si="42"/>
        <v/>
      </c>
    </row>
    <row r="1050" spans="3:11" ht="30" customHeight="1" x14ac:dyDescent="0.2">
      <c r="C1050" s="48"/>
      <c r="D1050" s="48"/>
      <c r="E1050" s="51" t="str">
        <f>IFERROR(VLOOKUP(D1050,Smart!$C$5:$E$105,3,0),"")</f>
        <v/>
      </c>
      <c r="F1050" s="30"/>
      <c r="G1050" s="35"/>
      <c r="H1050" s="34"/>
      <c r="I1050" s="57" t="str">
        <f t="shared" si="41"/>
        <v/>
      </c>
      <c r="J1050" s="35"/>
      <c r="K1050" s="54" t="str">
        <f t="shared" ca="1" si="42"/>
        <v/>
      </c>
    </row>
    <row r="1051" spans="3:11" ht="30" customHeight="1" x14ac:dyDescent="0.2">
      <c r="C1051" s="48"/>
      <c r="D1051" s="48"/>
      <c r="E1051" s="51" t="str">
        <f>IFERROR(VLOOKUP(D1051,Smart!$C$5:$E$105,3,0),"")</f>
        <v/>
      </c>
      <c r="F1051" s="30"/>
      <c r="G1051" s="35"/>
      <c r="H1051" s="34"/>
      <c r="I1051" s="57" t="str">
        <f t="shared" si="41"/>
        <v/>
      </c>
      <c r="J1051" s="35"/>
      <c r="K1051" s="54" t="str">
        <f t="shared" ca="1" si="42"/>
        <v/>
      </c>
    </row>
    <row r="1052" spans="3:11" ht="30" customHeight="1" x14ac:dyDescent="0.2">
      <c r="C1052" s="48"/>
      <c r="D1052" s="48"/>
      <c r="E1052" s="51" t="str">
        <f>IFERROR(VLOOKUP(D1052,Smart!$C$5:$E$105,3,0),"")</f>
        <v/>
      </c>
      <c r="F1052" s="30"/>
      <c r="G1052" s="35"/>
      <c r="H1052" s="34"/>
      <c r="I1052" s="57" t="str">
        <f t="shared" si="41"/>
        <v/>
      </c>
      <c r="J1052" s="35"/>
      <c r="K1052" s="54" t="str">
        <f t="shared" ca="1" si="42"/>
        <v/>
      </c>
    </row>
    <row r="1053" spans="3:11" ht="30" customHeight="1" x14ac:dyDescent="0.2">
      <c r="C1053" s="48"/>
      <c r="D1053" s="48"/>
      <c r="E1053" s="51" t="str">
        <f>IFERROR(VLOOKUP(D1053,Smart!$C$5:$E$105,3,0),"")</f>
        <v/>
      </c>
      <c r="F1053" s="30"/>
      <c r="G1053" s="35"/>
      <c r="H1053" s="34"/>
      <c r="I1053" s="57" t="str">
        <f t="shared" si="41"/>
        <v/>
      </c>
      <c r="J1053" s="35"/>
      <c r="K1053" s="54" t="str">
        <f t="shared" ca="1" si="42"/>
        <v/>
      </c>
    </row>
    <row r="1054" spans="3:11" ht="30" customHeight="1" x14ac:dyDescent="0.2">
      <c r="C1054" s="48"/>
      <c r="D1054" s="48"/>
      <c r="E1054" s="51" t="str">
        <f>IFERROR(VLOOKUP(D1054,Smart!$C$5:$E$105,3,0),"")</f>
        <v/>
      </c>
      <c r="F1054" s="30"/>
      <c r="G1054" s="35"/>
      <c r="H1054" s="34"/>
      <c r="I1054" s="57" t="str">
        <f t="shared" si="41"/>
        <v/>
      </c>
      <c r="J1054" s="35"/>
      <c r="K1054" s="54" t="str">
        <f t="shared" ca="1" si="42"/>
        <v/>
      </c>
    </row>
    <row r="1055" spans="3:11" ht="30" customHeight="1" x14ac:dyDescent="0.2">
      <c r="C1055" s="48"/>
      <c r="D1055" s="48"/>
      <c r="E1055" s="51" t="str">
        <f>IFERROR(VLOOKUP(D1055,Smart!$C$5:$E$105,3,0),"")</f>
        <v/>
      </c>
      <c r="F1055" s="30"/>
      <c r="G1055" s="35"/>
      <c r="H1055" s="34"/>
      <c r="I1055" s="57" t="str">
        <f t="shared" si="41"/>
        <v/>
      </c>
      <c r="J1055" s="35"/>
      <c r="K1055" s="54" t="str">
        <f t="shared" ca="1" si="42"/>
        <v/>
      </c>
    </row>
    <row r="1056" spans="3:11" ht="30" customHeight="1" x14ac:dyDescent="0.2">
      <c r="C1056" s="48"/>
      <c r="D1056" s="48"/>
      <c r="E1056" s="51" t="str">
        <f>IFERROR(VLOOKUP(D1056,Smart!$C$5:$E$105,3,0),"")</f>
        <v/>
      </c>
      <c r="F1056" s="30"/>
      <c r="G1056" s="35"/>
      <c r="H1056" s="34"/>
      <c r="I1056" s="57" t="str">
        <f t="shared" si="41"/>
        <v/>
      </c>
      <c r="J1056" s="35"/>
      <c r="K1056" s="54" t="str">
        <f t="shared" ca="1" si="42"/>
        <v/>
      </c>
    </row>
    <row r="1057" spans="3:11" ht="30" customHeight="1" x14ac:dyDescent="0.2">
      <c r="C1057" s="48"/>
      <c r="D1057" s="48"/>
      <c r="E1057" s="51" t="str">
        <f>IFERROR(VLOOKUP(D1057,Smart!$C$5:$E$105,3,0),"")</f>
        <v/>
      </c>
      <c r="F1057" s="30"/>
      <c r="G1057" s="35"/>
      <c r="H1057" s="34"/>
      <c r="I1057" s="57" t="str">
        <f t="shared" si="41"/>
        <v/>
      </c>
      <c r="J1057" s="35"/>
      <c r="K1057" s="54" t="str">
        <f t="shared" ca="1" si="42"/>
        <v/>
      </c>
    </row>
    <row r="1058" spans="3:11" ht="30" customHeight="1" x14ac:dyDescent="0.2">
      <c r="C1058" s="48"/>
      <c r="D1058" s="48"/>
      <c r="E1058" s="51" t="str">
        <f>IFERROR(VLOOKUP(D1058,Smart!$C$5:$E$105,3,0),"")</f>
        <v/>
      </c>
      <c r="F1058" s="30"/>
      <c r="G1058" s="35"/>
      <c r="H1058" s="34"/>
      <c r="I1058" s="57" t="str">
        <f t="shared" si="41"/>
        <v/>
      </c>
      <c r="J1058" s="35"/>
      <c r="K1058" s="54" t="str">
        <f t="shared" ca="1" si="42"/>
        <v/>
      </c>
    </row>
    <row r="1059" spans="3:11" ht="30" customHeight="1" x14ac:dyDescent="0.2">
      <c r="C1059" s="48"/>
      <c r="D1059" s="48"/>
      <c r="E1059" s="51" t="str">
        <f>IFERROR(VLOOKUP(D1059,Smart!$C$5:$E$105,3,0),"")</f>
        <v/>
      </c>
      <c r="F1059" s="30"/>
      <c r="G1059" s="35"/>
      <c r="H1059" s="34"/>
      <c r="I1059" s="57" t="str">
        <f t="shared" si="41"/>
        <v/>
      </c>
      <c r="J1059" s="35"/>
      <c r="K1059" s="54" t="str">
        <f t="shared" ca="1" si="42"/>
        <v/>
      </c>
    </row>
    <row r="1060" spans="3:11" ht="30" customHeight="1" x14ac:dyDescent="0.2">
      <c r="C1060" s="48"/>
      <c r="D1060" s="48"/>
      <c r="E1060" s="51" t="str">
        <f>IFERROR(VLOOKUP(D1060,Smart!$C$5:$E$105,3,0),"")</f>
        <v/>
      </c>
      <c r="F1060" s="30"/>
      <c r="G1060" s="35"/>
      <c r="H1060" s="34"/>
      <c r="I1060" s="57" t="str">
        <f t="shared" si="41"/>
        <v/>
      </c>
      <c r="J1060" s="35"/>
      <c r="K1060" s="54" t="str">
        <f t="shared" ca="1" si="42"/>
        <v/>
      </c>
    </row>
    <row r="1061" spans="3:11" ht="30" customHeight="1" x14ac:dyDescent="0.2">
      <c r="C1061" s="48"/>
      <c r="D1061" s="48"/>
      <c r="E1061" s="51" t="str">
        <f>IFERROR(VLOOKUP(D1061,Smart!$C$5:$E$105,3,0),"")</f>
        <v/>
      </c>
      <c r="F1061" s="30"/>
      <c r="G1061" s="35"/>
      <c r="H1061" s="34"/>
      <c r="I1061" s="57" t="str">
        <f t="shared" si="41"/>
        <v/>
      </c>
      <c r="J1061" s="35"/>
      <c r="K1061" s="54" t="str">
        <f t="shared" ca="1" si="42"/>
        <v/>
      </c>
    </row>
    <row r="1062" spans="3:11" ht="30" customHeight="1" x14ac:dyDescent="0.2">
      <c r="C1062" s="48"/>
      <c r="D1062" s="48"/>
      <c r="E1062" s="51" t="str">
        <f>IFERROR(VLOOKUP(D1062,Smart!$C$5:$E$105,3,0),"")</f>
        <v/>
      </c>
      <c r="F1062" s="30"/>
      <c r="G1062" s="35"/>
      <c r="H1062" s="34"/>
      <c r="I1062" s="57" t="str">
        <f t="shared" si="41"/>
        <v/>
      </c>
      <c r="J1062" s="35"/>
      <c r="K1062" s="54" t="str">
        <f t="shared" ca="1" si="42"/>
        <v/>
      </c>
    </row>
    <row r="1063" spans="3:11" ht="30" customHeight="1" x14ac:dyDescent="0.2">
      <c r="C1063" s="48"/>
      <c r="D1063" s="48"/>
      <c r="E1063" s="51" t="str">
        <f>IFERROR(VLOOKUP(D1063,Smart!$C$5:$E$105,3,0),"")</f>
        <v/>
      </c>
      <c r="F1063" s="30"/>
      <c r="G1063" s="35"/>
      <c r="H1063" s="34"/>
      <c r="I1063" s="57" t="str">
        <f t="shared" si="41"/>
        <v/>
      </c>
      <c r="J1063" s="35"/>
      <c r="K1063" s="54" t="str">
        <f t="shared" ca="1" si="42"/>
        <v/>
      </c>
    </row>
    <row r="1064" spans="3:11" ht="30" customHeight="1" x14ac:dyDescent="0.2">
      <c r="C1064" s="48"/>
      <c r="D1064" s="48"/>
      <c r="E1064" s="51" t="str">
        <f>IFERROR(VLOOKUP(D1064,Smart!$C$5:$E$105,3,0),"")</f>
        <v/>
      </c>
      <c r="F1064" s="30"/>
      <c r="G1064" s="35"/>
      <c r="H1064" s="34"/>
      <c r="I1064" s="57" t="str">
        <f t="shared" si="41"/>
        <v/>
      </c>
      <c r="J1064" s="35"/>
      <c r="K1064" s="54" t="str">
        <f t="shared" ca="1" si="42"/>
        <v/>
      </c>
    </row>
    <row r="1065" spans="3:11" ht="30" customHeight="1" x14ac:dyDescent="0.2">
      <c r="C1065" s="48"/>
      <c r="D1065" s="48"/>
      <c r="E1065" s="51" t="str">
        <f>IFERROR(VLOOKUP(D1065,Smart!$C$5:$E$105,3,0),"")</f>
        <v/>
      </c>
      <c r="F1065" s="30"/>
      <c r="G1065" s="35"/>
      <c r="H1065" s="34"/>
      <c r="I1065" s="57" t="str">
        <f t="shared" si="41"/>
        <v/>
      </c>
      <c r="J1065" s="35"/>
      <c r="K1065" s="54" t="str">
        <f t="shared" ca="1" si="42"/>
        <v/>
      </c>
    </row>
    <row r="1066" spans="3:11" ht="30" customHeight="1" x14ac:dyDescent="0.2">
      <c r="C1066" s="48"/>
      <c r="D1066" s="48"/>
      <c r="E1066" s="51" t="str">
        <f>IFERROR(VLOOKUP(D1066,Smart!$C$5:$E$105,3,0),"")</f>
        <v/>
      </c>
      <c r="F1066" s="30"/>
      <c r="G1066" s="35"/>
      <c r="H1066" s="34"/>
      <c r="I1066" s="57" t="str">
        <f t="shared" si="41"/>
        <v/>
      </c>
      <c r="J1066" s="35"/>
      <c r="K1066" s="54" t="str">
        <f t="shared" ca="1" si="42"/>
        <v/>
      </c>
    </row>
    <row r="1067" spans="3:11" ht="30" customHeight="1" x14ac:dyDescent="0.2">
      <c r="C1067" s="48"/>
      <c r="D1067" s="48"/>
      <c r="E1067" s="51" t="str">
        <f>IFERROR(VLOOKUP(D1067,Smart!$C$5:$E$105,3,0),"")</f>
        <v/>
      </c>
      <c r="F1067" s="30"/>
      <c r="G1067" s="35"/>
      <c r="H1067" s="34"/>
      <c r="I1067" s="57" t="str">
        <f t="shared" si="41"/>
        <v/>
      </c>
      <c r="J1067" s="35"/>
      <c r="K1067" s="54" t="str">
        <f t="shared" ca="1" si="42"/>
        <v/>
      </c>
    </row>
    <row r="1068" spans="3:11" ht="30" customHeight="1" x14ac:dyDescent="0.2">
      <c r="C1068" s="48"/>
      <c r="D1068" s="48"/>
      <c r="E1068" s="51" t="str">
        <f>IFERROR(VLOOKUP(D1068,Smart!$C$5:$E$105,3,0),"")</f>
        <v/>
      </c>
      <c r="F1068" s="30"/>
      <c r="G1068" s="35"/>
      <c r="H1068" s="34"/>
      <c r="I1068" s="57" t="str">
        <f t="shared" si="41"/>
        <v/>
      </c>
      <c r="J1068" s="35"/>
      <c r="K1068" s="54" t="str">
        <f t="shared" ca="1" si="42"/>
        <v/>
      </c>
    </row>
    <row r="1069" spans="3:11" ht="30" customHeight="1" x14ac:dyDescent="0.2">
      <c r="C1069" s="48"/>
      <c r="D1069" s="48"/>
      <c r="E1069" s="51" t="str">
        <f>IFERROR(VLOOKUP(D1069,Smart!$C$5:$E$105,3,0),"")</f>
        <v/>
      </c>
      <c r="F1069" s="30"/>
      <c r="G1069" s="35"/>
      <c r="H1069" s="34"/>
      <c r="I1069" s="57" t="str">
        <f t="shared" si="41"/>
        <v/>
      </c>
      <c r="J1069" s="35"/>
      <c r="K1069" s="54" t="str">
        <f t="shared" ca="1" si="42"/>
        <v/>
      </c>
    </row>
    <row r="1070" spans="3:11" ht="30" customHeight="1" x14ac:dyDescent="0.2">
      <c r="C1070" s="48"/>
      <c r="D1070" s="48"/>
      <c r="E1070" s="51" t="str">
        <f>IFERROR(VLOOKUP(D1070,Smart!$C$5:$E$105,3,0),"")</f>
        <v/>
      </c>
      <c r="F1070" s="30"/>
      <c r="G1070" s="35"/>
      <c r="H1070" s="34"/>
      <c r="I1070" s="57" t="str">
        <f t="shared" si="41"/>
        <v/>
      </c>
      <c r="J1070" s="35"/>
      <c r="K1070" s="54" t="str">
        <f t="shared" ca="1" si="42"/>
        <v/>
      </c>
    </row>
    <row r="1071" spans="3:11" ht="30" customHeight="1" x14ac:dyDescent="0.2">
      <c r="C1071" s="48"/>
      <c r="D1071" s="48"/>
      <c r="E1071" s="51" t="str">
        <f>IFERROR(VLOOKUP(D1071,Smart!$C$5:$E$105,3,0),"")</f>
        <v/>
      </c>
      <c r="F1071" s="30"/>
      <c r="G1071" s="35"/>
      <c r="H1071" s="34"/>
      <c r="I1071" s="57" t="str">
        <f t="shared" si="41"/>
        <v/>
      </c>
      <c r="J1071" s="35"/>
      <c r="K1071" s="54" t="str">
        <f t="shared" ca="1" si="42"/>
        <v/>
      </c>
    </row>
    <row r="1072" spans="3:11" ht="30" customHeight="1" x14ac:dyDescent="0.2">
      <c r="C1072" s="48"/>
      <c r="D1072" s="48"/>
      <c r="E1072" s="51" t="str">
        <f>IFERROR(VLOOKUP(D1072,Smart!$C$5:$E$105,3,0),"")</f>
        <v/>
      </c>
      <c r="F1072" s="30"/>
      <c r="G1072" s="35"/>
      <c r="H1072" s="34"/>
      <c r="I1072" s="57" t="str">
        <f t="shared" si="41"/>
        <v/>
      </c>
      <c r="J1072" s="35"/>
      <c r="K1072" s="54" t="str">
        <f t="shared" ca="1" si="42"/>
        <v/>
      </c>
    </row>
    <row r="1073" spans="3:11" ht="30" customHeight="1" x14ac:dyDescent="0.2">
      <c r="C1073" s="48"/>
      <c r="D1073" s="48"/>
      <c r="E1073" s="51" t="str">
        <f>IFERROR(VLOOKUP(D1073,Smart!$C$5:$E$105,3,0),"")</f>
        <v/>
      </c>
      <c r="F1073" s="30"/>
      <c r="G1073" s="35"/>
      <c r="H1073" s="34"/>
      <c r="I1073" s="57" t="str">
        <f t="shared" si="41"/>
        <v/>
      </c>
      <c r="J1073" s="35"/>
      <c r="K1073" s="54" t="str">
        <f t="shared" ca="1" si="42"/>
        <v/>
      </c>
    </row>
    <row r="1074" spans="3:11" ht="30" customHeight="1" x14ac:dyDescent="0.2">
      <c r="C1074" s="48"/>
      <c r="D1074" s="48"/>
      <c r="E1074" s="51" t="str">
        <f>IFERROR(VLOOKUP(D1074,Smart!$C$5:$E$105,3,0),"")</f>
        <v/>
      </c>
      <c r="F1074" s="30"/>
      <c r="G1074" s="35"/>
      <c r="H1074" s="34"/>
      <c r="I1074" s="57" t="str">
        <f t="shared" si="41"/>
        <v/>
      </c>
      <c r="J1074" s="35"/>
      <c r="K1074" s="54" t="str">
        <f t="shared" ca="1" si="42"/>
        <v/>
      </c>
    </row>
    <row r="1075" spans="3:11" ht="30" customHeight="1" x14ac:dyDescent="0.2">
      <c r="C1075" s="48"/>
      <c r="D1075" s="48"/>
      <c r="E1075" s="51" t="str">
        <f>IFERROR(VLOOKUP(D1075,Smart!$C$5:$E$105,3,0),"")</f>
        <v/>
      </c>
      <c r="F1075" s="30"/>
      <c r="G1075" s="35"/>
      <c r="H1075" s="34"/>
      <c r="I1075" s="57" t="str">
        <f t="shared" si="41"/>
        <v/>
      </c>
      <c r="J1075" s="35"/>
      <c r="K1075" s="54" t="str">
        <f t="shared" ca="1" si="42"/>
        <v/>
      </c>
    </row>
    <row r="1076" spans="3:11" ht="30" customHeight="1" x14ac:dyDescent="0.2">
      <c r="C1076" s="48"/>
      <c r="D1076" s="48"/>
      <c r="E1076" s="51" t="str">
        <f>IFERROR(VLOOKUP(D1076,Smart!$C$5:$E$105,3,0),"")</f>
        <v/>
      </c>
      <c r="F1076" s="30"/>
      <c r="G1076" s="35"/>
      <c r="H1076" s="34"/>
      <c r="I1076" s="57" t="str">
        <f t="shared" si="41"/>
        <v/>
      </c>
      <c r="J1076" s="35"/>
      <c r="K1076" s="54" t="str">
        <f t="shared" ca="1" si="42"/>
        <v/>
      </c>
    </row>
    <row r="1077" spans="3:11" ht="30" customHeight="1" x14ac:dyDescent="0.2">
      <c r="C1077" s="48"/>
      <c r="D1077" s="48"/>
      <c r="E1077" s="51" t="str">
        <f>IFERROR(VLOOKUP(D1077,Smart!$C$5:$E$105,3,0),"")</f>
        <v/>
      </c>
      <c r="F1077" s="30"/>
      <c r="G1077" s="35"/>
      <c r="H1077" s="34"/>
      <c r="I1077" s="57" t="str">
        <f t="shared" si="41"/>
        <v/>
      </c>
      <c r="J1077" s="35"/>
      <c r="K1077" s="54" t="str">
        <f t="shared" ca="1" si="42"/>
        <v/>
      </c>
    </row>
    <row r="1078" spans="3:11" ht="30" customHeight="1" x14ac:dyDescent="0.2">
      <c r="C1078" s="48"/>
      <c r="D1078" s="48"/>
      <c r="E1078" s="51" t="str">
        <f>IFERROR(VLOOKUP(D1078,Smart!$C$5:$E$105,3,0),"")</f>
        <v/>
      </c>
      <c r="F1078" s="30"/>
      <c r="G1078" s="35"/>
      <c r="H1078" s="34"/>
      <c r="I1078" s="57" t="str">
        <f t="shared" si="41"/>
        <v/>
      </c>
      <c r="J1078" s="35"/>
      <c r="K1078" s="54" t="str">
        <f t="shared" ca="1" si="42"/>
        <v/>
      </c>
    </row>
    <row r="1079" spans="3:11" ht="30" customHeight="1" x14ac:dyDescent="0.2">
      <c r="C1079" s="48"/>
      <c r="D1079" s="48"/>
      <c r="E1079" s="51" t="str">
        <f>IFERROR(VLOOKUP(D1079,Smart!$C$5:$E$105,3,0),"")</f>
        <v/>
      </c>
      <c r="F1079" s="30"/>
      <c r="G1079" s="35"/>
      <c r="H1079" s="34"/>
      <c r="I1079" s="57" t="str">
        <f t="shared" si="41"/>
        <v/>
      </c>
      <c r="J1079" s="35"/>
      <c r="K1079" s="54" t="str">
        <f t="shared" ca="1" si="42"/>
        <v/>
      </c>
    </row>
    <row r="1080" spans="3:11" ht="30" customHeight="1" x14ac:dyDescent="0.2">
      <c r="C1080" s="48"/>
      <c r="D1080" s="48"/>
      <c r="E1080" s="51" t="str">
        <f>IFERROR(VLOOKUP(D1080,Smart!$C$5:$E$105,3,0),"")</f>
        <v/>
      </c>
      <c r="F1080" s="30"/>
      <c r="G1080" s="35"/>
      <c r="H1080" s="34"/>
      <c r="I1080" s="57" t="str">
        <f t="shared" si="41"/>
        <v/>
      </c>
      <c r="J1080" s="35"/>
      <c r="K1080" s="54" t="str">
        <f t="shared" ca="1" si="42"/>
        <v/>
      </c>
    </row>
    <row r="1081" spans="3:11" ht="30" customHeight="1" x14ac:dyDescent="0.2">
      <c r="C1081" s="48"/>
      <c r="D1081" s="48"/>
      <c r="E1081" s="51" t="str">
        <f>IFERROR(VLOOKUP(D1081,Smart!$C$5:$E$105,3,0),"")</f>
        <v/>
      </c>
      <c r="F1081" s="30"/>
      <c r="G1081" s="35"/>
      <c r="H1081" s="34"/>
      <c r="I1081" s="57" t="str">
        <f t="shared" si="41"/>
        <v/>
      </c>
      <c r="J1081" s="35"/>
      <c r="K1081" s="54" t="str">
        <f t="shared" ca="1" si="42"/>
        <v/>
      </c>
    </row>
    <row r="1082" spans="3:11" ht="30" customHeight="1" x14ac:dyDescent="0.2">
      <c r="C1082" s="48"/>
      <c r="D1082" s="48"/>
      <c r="E1082" s="51" t="str">
        <f>IFERROR(VLOOKUP(D1082,Smart!$C$5:$E$105,3,0),"")</f>
        <v/>
      </c>
      <c r="F1082" s="30"/>
      <c r="G1082" s="35"/>
      <c r="H1082" s="34"/>
      <c r="I1082" s="57" t="str">
        <f t="shared" si="41"/>
        <v/>
      </c>
      <c r="J1082" s="35"/>
      <c r="K1082" s="54" t="str">
        <f t="shared" ca="1" si="42"/>
        <v/>
      </c>
    </row>
    <row r="1083" spans="3:11" ht="30" customHeight="1" x14ac:dyDescent="0.2">
      <c r="C1083" s="48"/>
      <c r="D1083" s="48"/>
      <c r="E1083" s="51" t="str">
        <f>IFERROR(VLOOKUP(D1083,Smart!$C$5:$E$105,3,0),"")</f>
        <v/>
      </c>
      <c r="F1083" s="30"/>
      <c r="G1083" s="35"/>
      <c r="H1083" s="34"/>
      <c r="I1083" s="57" t="str">
        <f t="shared" si="41"/>
        <v/>
      </c>
      <c r="J1083" s="35"/>
      <c r="K1083" s="54" t="str">
        <f t="shared" ca="1" si="42"/>
        <v/>
      </c>
    </row>
    <row r="1084" spans="3:11" ht="30" customHeight="1" x14ac:dyDescent="0.2">
      <c r="C1084" s="48"/>
      <c r="D1084" s="48"/>
      <c r="E1084" s="51" t="str">
        <f>IFERROR(VLOOKUP(D1084,Smart!$C$5:$E$105,3,0),"")</f>
        <v/>
      </c>
      <c r="F1084" s="30"/>
      <c r="G1084" s="35"/>
      <c r="H1084" s="34"/>
      <c r="I1084" s="57" t="str">
        <f t="shared" si="41"/>
        <v/>
      </c>
      <c r="J1084" s="35"/>
      <c r="K1084" s="54" t="str">
        <f t="shared" ca="1" si="42"/>
        <v/>
      </c>
    </row>
    <row r="1085" spans="3:11" ht="30" customHeight="1" x14ac:dyDescent="0.2">
      <c r="C1085" s="48"/>
      <c r="D1085" s="48"/>
      <c r="E1085" s="51" t="str">
        <f>IFERROR(VLOOKUP(D1085,Smart!$C$5:$E$105,3,0),"")</f>
        <v/>
      </c>
      <c r="F1085" s="30"/>
      <c r="G1085" s="35"/>
      <c r="H1085" s="34"/>
      <c r="I1085" s="57" t="str">
        <f t="shared" si="41"/>
        <v/>
      </c>
      <c r="J1085" s="35"/>
      <c r="K1085" s="54" t="str">
        <f t="shared" ca="1" si="42"/>
        <v/>
      </c>
    </row>
    <row r="1086" spans="3:11" ht="30" customHeight="1" x14ac:dyDescent="0.2">
      <c r="C1086" s="48"/>
      <c r="D1086" s="48"/>
      <c r="E1086" s="51" t="str">
        <f>IFERROR(VLOOKUP(D1086,Smart!$C$5:$E$105,3,0),"")</f>
        <v/>
      </c>
      <c r="F1086" s="30"/>
      <c r="G1086" s="35"/>
      <c r="H1086" s="34"/>
      <c r="I1086" s="57" t="str">
        <f t="shared" si="41"/>
        <v/>
      </c>
      <c r="J1086" s="35"/>
      <c r="K1086" s="54" t="str">
        <f t="shared" ca="1" si="42"/>
        <v/>
      </c>
    </row>
    <row r="1087" spans="3:11" ht="30" customHeight="1" x14ac:dyDescent="0.2">
      <c r="C1087" s="48"/>
      <c r="D1087" s="48"/>
      <c r="E1087" s="51" t="str">
        <f>IFERROR(VLOOKUP(D1087,Smart!$C$5:$E$105,3,0),"")</f>
        <v/>
      </c>
      <c r="F1087" s="30"/>
      <c r="G1087" s="35"/>
      <c r="H1087" s="34"/>
      <c r="I1087" s="57" t="str">
        <f t="shared" si="41"/>
        <v/>
      </c>
      <c r="J1087" s="35"/>
      <c r="K1087" s="54" t="str">
        <f t="shared" ca="1" si="42"/>
        <v/>
      </c>
    </row>
    <row r="1088" spans="3:11" ht="30" customHeight="1" x14ac:dyDescent="0.2">
      <c r="C1088" s="48"/>
      <c r="D1088" s="48"/>
      <c r="E1088" s="51" t="str">
        <f>IFERROR(VLOOKUP(D1088,Smart!$C$5:$E$105,3,0),"")</f>
        <v/>
      </c>
      <c r="F1088" s="30"/>
      <c r="G1088" s="35"/>
      <c r="H1088" s="34"/>
      <c r="I1088" s="57" t="str">
        <f t="shared" si="41"/>
        <v/>
      </c>
      <c r="J1088" s="35"/>
      <c r="K1088" s="54" t="str">
        <f t="shared" ca="1" si="42"/>
        <v/>
      </c>
    </row>
    <row r="1089" spans="3:11" ht="30" customHeight="1" x14ac:dyDescent="0.2">
      <c r="C1089" s="48"/>
      <c r="D1089" s="48"/>
      <c r="E1089" s="51" t="str">
        <f>IFERROR(VLOOKUP(D1089,Smart!$C$5:$E$105,3,0),"")</f>
        <v/>
      </c>
      <c r="F1089" s="30"/>
      <c r="G1089" s="35"/>
      <c r="H1089" s="34"/>
      <c r="I1089" s="57" t="str">
        <f t="shared" si="41"/>
        <v/>
      </c>
      <c r="J1089" s="35"/>
      <c r="K1089" s="54" t="str">
        <f t="shared" ca="1" si="42"/>
        <v/>
      </c>
    </row>
    <row r="1090" spans="3:11" ht="30" customHeight="1" x14ac:dyDescent="0.2">
      <c r="C1090" s="48"/>
      <c r="D1090" s="48"/>
      <c r="E1090" s="51" t="str">
        <f>IFERROR(VLOOKUP(D1090,Smart!$C$5:$E$105,3,0),"")</f>
        <v/>
      </c>
      <c r="F1090" s="30"/>
      <c r="G1090" s="35"/>
      <c r="H1090" s="34"/>
      <c r="I1090" s="57" t="str">
        <f t="shared" si="41"/>
        <v/>
      </c>
      <c r="J1090" s="35"/>
      <c r="K1090" s="54" t="str">
        <f t="shared" ca="1" si="42"/>
        <v/>
      </c>
    </row>
    <row r="1091" spans="3:11" ht="30" customHeight="1" x14ac:dyDescent="0.2">
      <c r="C1091" s="48"/>
      <c r="D1091" s="48"/>
      <c r="E1091" s="51" t="str">
        <f>IFERROR(VLOOKUP(D1091,Smart!$C$5:$E$105,3,0),"")</f>
        <v/>
      </c>
      <c r="F1091" s="30"/>
      <c r="G1091" s="35"/>
      <c r="H1091" s="34"/>
      <c r="I1091" s="57" t="str">
        <f t="shared" si="41"/>
        <v/>
      </c>
      <c r="J1091" s="35"/>
      <c r="K1091" s="54" t="str">
        <f t="shared" ca="1" si="42"/>
        <v/>
      </c>
    </row>
    <row r="1092" spans="3:11" ht="30" customHeight="1" x14ac:dyDescent="0.2">
      <c r="C1092" s="48"/>
      <c r="D1092" s="48"/>
      <c r="E1092" s="51" t="str">
        <f>IFERROR(VLOOKUP(D1092,Smart!$C$5:$E$105,3,0),"")</f>
        <v/>
      </c>
      <c r="F1092" s="30"/>
      <c r="G1092" s="35"/>
      <c r="H1092" s="34"/>
      <c r="I1092" s="57" t="str">
        <f t="shared" si="41"/>
        <v/>
      </c>
      <c r="J1092" s="35"/>
      <c r="K1092" s="54" t="str">
        <f t="shared" ca="1" si="42"/>
        <v/>
      </c>
    </row>
    <row r="1093" spans="3:11" ht="30" customHeight="1" x14ac:dyDescent="0.2">
      <c r="C1093" s="48"/>
      <c r="D1093" s="48"/>
      <c r="E1093" s="51" t="str">
        <f>IFERROR(VLOOKUP(D1093,Smart!$C$5:$E$105,3,0),"")</f>
        <v/>
      </c>
      <c r="F1093" s="30"/>
      <c r="G1093" s="35"/>
      <c r="H1093" s="34"/>
      <c r="I1093" s="57" t="str">
        <f t="shared" si="41"/>
        <v/>
      </c>
      <c r="J1093" s="35"/>
      <c r="K1093" s="54" t="str">
        <f t="shared" ca="1" si="42"/>
        <v/>
      </c>
    </row>
    <row r="1094" spans="3:11" ht="30" customHeight="1" x14ac:dyDescent="0.2">
      <c r="C1094" s="48"/>
      <c r="D1094" s="48"/>
      <c r="E1094" s="51" t="str">
        <f>IFERROR(VLOOKUP(D1094,Smart!$C$5:$E$105,3,0),"")</f>
        <v/>
      </c>
      <c r="F1094" s="30"/>
      <c r="G1094" s="35"/>
      <c r="H1094" s="34"/>
      <c r="I1094" s="57" t="str">
        <f t="shared" si="41"/>
        <v/>
      </c>
      <c r="J1094" s="35"/>
      <c r="K1094" s="54" t="str">
        <f t="shared" ca="1" si="42"/>
        <v/>
      </c>
    </row>
    <row r="1095" spans="3:11" ht="30" customHeight="1" x14ac:dyDescent="0.2">
      <c r="C1095" s="48"/>
      <c r="D1095" s="48"/>
      <c r="E1095" s="51" t="str">
        <f>IFERROR(VLOOKUP(D1095,Smart!$C$5:$E$105,3,0),"")</f>
        <v/>
      </c>
      <c r="F1095" s="30"/>
      <c r="G1095" s="35"/>
      <c r="H1095" s="34"/>
      <c r="I1095" s="57" t="str">
        <f t="shared" ref="I1095:I1158" si="43">IF(OR(G1095="",H1095=""),"",G1095+H1095)</f>
        <v/>
      </c>
      <c r="J1095" s="35"/>
      <c r="K1095" s="54" t="str">
        <f t="shared" ca="1" si="42"/>
        <v/>
      </c>
    </row>
    <row r="1096" spans="3:11" ht="30" customHeight="1" x14ac:dyDescent="0.2">
      <c r="C1096" s="48"/>
      <c r="D1096" s="48"/>
      <c r="E1096" s="51" t="str">
        <f>IFERROR(VLOOKUP(D1096,Smart!$C$5:$E$105,3,0),"")</f>
        <v/>
      </c>
      <c r="F1096" s="30"/>
      <c r="G1096" s="35"/>
      <c r="H1096" s="34"/>
      <c r="I1096" s="57" t="str">
        <f t="shared" si="43"/>
        <v/>
      </c>
      <c r="J1096" s="35"/>
      <c r="K1096" s="54" t="str">
        <f t="shared" ca="1" si="42"/>
        <v/>
      </c>
    </row>
    <row r="1097" spans="3:11" ht="30" customHeight="1" x14ac:dyDescent="0.2">
      <c r="C1097" s="48"/>
      <c r="D1097" s="48"/>
      <c r="E1097" s="51" t="str">
        <f>IFERROR(VLOOKUP(D1097,Smart!$C$5:$E$105,3,0),"")</f>
        <v/>
      </c>
      <c r="F1097" s="30"/>
      <c r="G1097" s="35"/>
      <c r="H1097" s="34"/>
      <c r="I1097" s="57" t="str">
        <f t="shared" si="43"/>
        <v/>
      </c>
      <c r="J1097" s="35"/>
      <c r="K1097" s="54" t="str">
        <f t="shared" ca="1" si="42"/>
        <v/>
      </c>
    </row>
    <row r="1098" spans="3:11" ht="30" customHeight="1" x14ac:dyDescent="0.2">
      <c r="C1098" s="48"/>
      <c r="D1098" s="48"/>
      <c r="E1098" s="51" t="str">
        <f>IFERROR(VLOOKUP(D1098,Smart!$C$5:$E$105,3,0),"")</f>
        <v/>
      </c>
      <c r="F1098" s="30"/>
      <c r="G1098" s="35"/>
      <c r="H1098" s="34"/>
      <c r="I1098" s="57" t="str">
        <f t="shared" si="43"/>
        <v/>
      </c>
      <c r="J1098" s="35"/>
      <c r="K1098" s="54" t="str">
        <f t="shared" ca="1" si="42"/>
        <v/>
      </c>
    </row>
    <row r="1099" spans="3:11" ht="30" customHeight="1" x14ac:dyDescent="0.2">
      <c r="C1099" s="48"/>
      <c r="D1099" s="48"/>
      <c r="E1099" s="51" t="str">
        <f>IFERROR(VLOOKUP(D1099,Smart!$C$5:$E$105,3,0),"")</f>
        <v/>
      </c>
      <c r="F1099" s="30"/>
      <c r="G1099" s="35"/>
      <c r="H1099" s="34"/>
      <c r="I1099" s="57" t="str">
        <f t="shared" si="43"/>
        <v/>
      </c>
      <c r="J1099" s="35"/>
      <c r="K1099" s="54" t="str">
        <f t="shared" ca="1" si="42"/>
        <v/>
      </c>
    </row>
    <row r="1100" spans="3:11" ht="30" customHeight="1" x14ac:dyDescent="0.2">
      <c r="C1100" s="48"/>
      <c r="D1100" s="48"/>
      <c r="E1100" s="51" t="str">
        <f>IFERROR(VLOOKUP(D1100,Smart!$C$5:$E$105,3,0),"")</f>
        <v/>
      </c>
      <c r="F1100" s="30"/>
      <c r="G1100" s="35"/>
      <c r="H1100" s="34"/>
      <c r="I1100" s="57" t="str">
        <f t="shared" si="43"/>
        <v/>
      </c>
      <c r="J1100" s="35"/>
      <c r="K1100" s="54" t="str">
        <f t="shared" ca="1" si="42"/>
        <v/>
      </c>
    </row>
    <row r="1101" spans="3:11" ht="30" customHeight="1" x14ac:dyDescent="0.2">
      <c r="C1101" s="48"/>
      <c r="D1101" s="48"/>
      <c r="E1101" s="51" t="str">
        <f>IFERROR(VLOOKUP(D1101,Smart!$C$5:$E$105,3,0),"")</f>
        <v/>
      </c>
      <c r="F1101" s="30"/>
      <c r="G1101" s="35"/>
      <c r="H1101" s="34"/>
      <c r="I1101" s="57" t="str">
        <f t="shared" si="43"/>
        <v/>
      </c>
      <c r="J1101" s="35"/>
      <c r="K1101" s="54" t="str">
        <f t="shared" ca="1" si="42"/>
        <v/>
      </c>
    </row>
    <row r="1102" spans="3:11" ht="30" customHeight="1" x14ac:dyDescent="0.2">
      <c r="C1102" s="48"/>
      <c r="D1102" s="48"/>
      <c r="E1102" s="51" t="str">
        <f>IFERROR(VLOOKUP(D1102,Smart!$C$5:$E$105,3,0),"")</f>
        <v/>
      </c>
      <c r="F1102" s="30"/>
      <c r="G1102" s="35"/>
      <c r="H1102" s="34"/>
      <c r="I1102" s="57" t="str">
        <f t="shared" si="43"/>
        <v/>
      </c>
      <c r="J1102" s="35"/>
      <c r="K1102" s="54" t="str">
        <f t="shared" ca="1" si="42"/>
        <v/>
      </c>
    </row>
    <row r="1103" spans="3:11" ht="30" customHeight="1" x14ac:dyDescent="0.2">
      <c r="C1103" s="48"/>
      <c r="D1103" s="48"/>
      <c r="E1103" s="51" t="str">
        <f>IFERROR(VLOOKUP(D1103,Smart!$C$5:$E$105,3,0),"")</f>
        <v/>
      </c>
      <c r="F1103" s="30"/>
      <c r="G1103" s="35"/>
      <c r="H1103" s="34"/>
      <c r="I1103" s="57" t="str">
        <f t="shared" si="43"/>
        <v/>
      </c>
      <c r="J1103" s="35"/>
      <c r="K1103" s="54" t="str">
        <f t="shared" ca="1" si="42"/>
        <v/>
      </c>
    </row>
    <row r="1104" spans="3:11" ht="30" customHeight="1" x14ac:dyDescent="0.2">
      <c r="C1104" s="48"/>
      <c r="D1104" s="48"/>
      <c r="E1104" s="51" t="str">
        <f>IFERROR(VLOOKUP(D1104,Smart!$C$5:$E$105,3,0),"")</f>
        <v/>
      </c>
      <c r="F1104" s="30"/>
      <c r="G1104" s="35"/>
      <c r="H1104" s="34"/>
      <c r="I1104" s="57" t="str">
        <f t="shared" si="43"/>
        <v/>
      </c>
      <c r="J1104" s="35"/>
      <c r="K1104" s="54" t="str">
        <f t="shared" ca="1" si="42"/>
        <v/>
      </c>
    </row>
    <row r="1105" spans="3:11" ht="30" customHeight="1" x14ac:dyDescent="0.2">
      <c r="C1105" s="48"/>
      <c r="D1105" s="48"/>
      <c r="E1105" s="51" t="str">
        <f>IFERROR(VLOOKUP(D1105,Smart!$C$5:$E$105,3,0),"")</f>
        <v/>
      </c>
      <c r="F1105" s="30"/>
      <c r="G1105" s="35"/>
      <c r="H1105" s="34"/>
      <c r="I1105" s="57" t="str">
        <f t="shared" si="43"/>
        <v/>
      </c>
      <c r="J1105" s="35"/>
      <c r="K1105" s="54" t="str">
        <f t="shared" ref="K1105:K1168" ca="1" si="44">IF(OR(D1105="",G1105="",I1105=""),"",IF(AND(J1105&lt;&gt;"",J1105&lt;=I1105),"Concluído en el Plazo",IF(AND(J1105&lt;&gt;"",J1105&gt;I1105),"Concluído con Retraso",IF(AND(J1105="",I1105&gt;=TODAY(),G1105&lt;=TODAY()),"En Progreso",IF(AND(J1105="",I1105&lt;TODAY()),"Retrasado","No iniciado")))))</f>
        <v/>
      </c>
    </row>
    <row r="1106" spans="3:11" ht="30" customHeight="1" x14ac:dyDescent="0.2">
      <c r="C1106" s="48"/>
      <c r="D1106" s="48"/>
      <c r="E1106" s="51" t="str">
        <f>IFERROR(VLOOKUP(D1106,Smart!$C$5:$E$105,3,0),"")</f>
        <v/>
      </c>
      <c r="F1106" s="30"/>
      <c r="G1106" s="35"/>
      <c r="H1106" s="34"/>
      <c r="I1106" s="57" t="str">
        <f t="shared" si="43"/>
        <v/>
      </c>
      <c r="J1106" s="35"/>
      <c r="K1106" s="54" t="str">
        <f t="shared" ca="1" si="44"/>
        <v/>
      </c>
    </row>
    <row r="1107" spans="3:11" ht="30" customHeight="1" x14ac:dyDescent="0.2">
      <c r="C1107" s="48"/>
      <c r="D1107" s="48"/>
      <c r="E1107" s="51" t="str">
        <f>IFERROR(VLOOKUP(D1107,Smart!$C$5:$E$105,3,0),"")</f>
        <v/>
      </c>
      <c r="F1107" s="30"/>
      <c r="G1107" s="35"/>
      <c r="H1107" s="34"/>
      <c r="I1107" s="57" t="str">
        <f t="shared" si="43"/>
        <v/>
      </c>
      <c r="J1107" s="35"/>
      <c r="K1107" s="54" t="str">
        <f t="shared" ca="1" si="44"/>
        <v/>
      </c>
    </row>
    <row r="1108" spans="3:11" ht="30" customHeight="1" x14ac:dyDescent="0.2">
      <c r="C1108" s="48"/>
      <c r="D1108" s="48"/>
      <c r="E1108" s="51" t="str">
        <f>IFERROR(VLOOKUP(D1108,Smart!$C$5:$E$105,3,0),"")</f>
        <v/>
      </c>
      <c r="F1108" s="30"/>
      <c r="G1108" s="35"/>
      <c r="H1108" s="34"/>
      <c r="I1108" s="57" t="str">
        <f t="shared" si="43"/>
        <v/>
      </c>
      <c r="J1108" s="35"/>
      <c r="K1108" s="54" t="str">
        <f t="shared" ca="1" si="44"/>
        <v/>
      </c>
    </row>
    <row r="1109" spans="3:11" ht="30" customHeight="1" x14ac:dyDescent="0.2">
      <c r="C1109" s="48"/>
      <c r="D1109" s="48"/>
      <c r="E1109" s="51" t="str">
        <f>IFERROR(VLOOKUP(D1109,Smart!$C$5:$E$105,3,0),"")</f>
        <v/>
      </c>
      <c r="F1109" s="30"/>
      <c r="G1109" s="35"/>
      <c r="H1109" s="34"/>
      <c r="I1109" s="57" t="str">
        <f t="shared" si="43"/>
        <v/>
      </c>
      <c r="J1109" s="35"/>
      <c r="K1109" s="54" t="str">
        <f t="shared" ca="1" si="44"/>
        <v/>
      </c>
    </row>
    <row r="1110" spans="3:11" ht="30" customHeight="1" x14ac:dyDescent="0.2">
      <c r="C1110" s="48"/>
      <c r="D1110" s="48"/>
      <c r="E1110" s="51" t="str">
        <f>IFERROR(VLOOKUP(D1110,Smart!$C$5:$E$105,3,0),"")</f>
        <v/>
      </c>
      <c r="F1110" s="30"/>
      <c r="G1110" s="35"/>
      <c r="H1110" s="34"/>
      <c r="I1110" s="57" t="str">
        <f t="shared" si="43"/>
        <v/>
      </c>
      <c r="J1110" s="35"/>
      <c r="K1110" s="54" t="str">
        <f t="shared" ca="1" si="44"/>
        <v/>
      </c>
    </row>
    <row r="1111" spans="3:11" ht="30" customHeight="1" x14ac:dyDescent="0.2">
      <c r="C1111" s="48"/>
      <c r="D1111" s="48"/>
      <c r="E1111" s="51" t="str">
        <f>IFERROR(VLOOKUP(D1111,Smart!$C$5:$E$105,3,0),"")</f>
        <v/>
      </c>
      <c r="F1111" s="30"/>
      <c r="G1111" s="35"/>
      <c r="H1111" s="34"/>
      <c r="I1111" s="57" t="str">
        <f t="shared" si="43"/>
        <v/>
      </c>
      <c r="J1111" s="35"/>
      <c r="K1111" s="54" t="str">
        <f t="shared" ca="1" si="44"/>
        <v/>
      </c>
    </row>
    <row r="1112" spans="3:11" ht="30" customHeight="1" x14ac:dyDescent="0.2">
      <c r="C1112" s="48"/>
      <c r="D1112" s="48"/>
      <c r="E1112" s="51" t="str">
        <f>IFERROR(VLOOKUP(D1112,Smart!$C$5:$E$105,3,0),"")</f>
        <v/>
      </c>
      <c r="F1112" s="30"/>
      <c r="G1112" s="35"/>
      <c r="H1112" s="34"/>
      <c r="I1112" s="57" t="str">
        <f t="shared" si="43"/>
        <v/>
      </c>
      <c r="J1112" s="35"/>
      <c r="K1112" s="54" t="str">
        <f t="shared" ca="1" si="44"/>
        <v/>
      </c>
    </row>
    <row r="1113" spans="3:11" ht="30" customHeight="1" x14ac:dyDescent="0.2">
      <c r="C1113" s="48"/>
      <c r="D1113" s="48"/>
      <c r="E1113" s="51" t="str">
        <f>IFERROR(VLOOKUP(D1113,Smart!$C$5:$E$105,3,0),"")</f>
        <v/>
      </c>
      <c r="F1113" s="30"/>
      <c r="G1113" s="35"/>
      <c r="H1113" s="34"/>
      <c r="I1113" s="57" t="str">
        <f t="shared" si="43"/>
        <v/>
      </c>
      <c r="J1113" s="35"/>
      <c r="K1113" s="54" t="str">
        <f t="shared" ca="1" si="44"/>
        <v/>
      </c>
    </row>
    <row r="1114" spans="3:11" ht="30" customHeight="1" x14ac:dyDescent="0.2">
      <c r="C1114" s="48"/>
      <c r="D1114" s="48"/>
      <c r="E1114" s="51" t="str">
        <f>IFERROR(VLOOKUP(D1114,Smart!$C$5:$E$105,3,0),"")</f>
        <v/>
      </c>
      <c r="F1114" s="30"/>
      <c r="G1114" s="35"/>
      <c r="H1114" s="34"/>
      <c r="I1114" s="57" t="str">
        <f t="shared" si="43"/>
        <v/>
      </c>
      <c r="J1114" s="35"/>
      <c r="K1114" s="54" t="str">
        <f t="shared" ca="1" si="44"/>
        <v/>
      </c>
    </row>
    <row r="1115" spans="3:11" ht="30" customHeight="1" x14ac:dyDescent="0.2">
      <c r="C1115" s="48"/>
      <c r="D1115" s="48"/>
      <c r="E1115" s="51" t="str">
        <f>IFERROR(VLOOKUP(D1115,Smart!$C$5:$E$105,3,0),"")</f>
        <v/>
      </c>
      <c r="F1115" s="30"/>
      <c r="G1115" s="35"/>
      <c r="H1115" s="34"/>
      <c r="I1115" s="57" t="str">
        <f t="shared" si="43"/>
        <v/>
      </c>
      <c r="J1115" s="35"/>
      <c r="K1115" s="54" t="str">
        <f t="shared" ca="1" si="44"/>
        <v/>
      </c>
    </row>
    <row r="1116" spans="3:11" ht="30" customHeight="1" x14ac:dyDescent="0.2">
      <c r="C1116" s="48"/>
      <c r="D1116" s="48"/>
      <c r="E1116" s="51" t="str">
        <f>IFERROR(VLOOKUP(D1116,Smart!$C$5:$E$105,3,0),"")</f>
        <v/>
      </c>
      <c r="F1116" s="30"/>
      <c r="G1116" s="35"/>
      <c r="H1116" s="34"/>
      <c r="I1116" s="57" t="str">
        <f t="shared" si="43"/>
        <v/>
      </c>
      <c r="J1116" s="35"/>
      <c r="K1116" s="54" t="str">
        <f t="shared" ca="1" si="44"/>
        <v/>
      </c>
    </row>
    <row r="1117" spans="3:11" ht="30" customHeight="1" x14ac:dyDescent="0.2">
      <c r="C1117" s="48"/>
      <c r="D1117" s="48"/>
      <c r="E1117" s="51" t="str">
        <f>IFERROR(VLOOKUP(D1117,Smart!$C$5:$E$105,3,0),"")</f>
        <v/>
      </c>
      <c r="F1117" s="30"/>
      <c r="G1117" s="35"/>
      <c r="H1117" s="34"/>
      <c r="I1117" s="57" t="str">
        <f t="shared" si="43"/>
        <v/>
      </c>
      <c r="J1117" s="35"/>
      <c r="K1117" s="54" t="str">
        <f t="shared" ca="1" si="44"/>
        <v/>
      </c>
    </row>
    <row r="1118" spans="3:11" ht="30" customHeight="1" x14ac:dyDescent="0.2">
      <c r="C1118" s="48"/>
      <c r="D1118" s="48"/>
      <c r="E1118" s="51" t="str">
        <f>IFERROR(VLOOKUP(D1118,Smart!$C$5:$E$105,3,0),"")</f>
        <v/>
      </c>
      <c r="F1118" s="30"/>
      <c r="G1118" s="35"/>
      <c r="H1118" s="34"/>
      <c r="I1118" s="57" t="str">
        <f t="shared" si="43"/>
        <v/>
      </c>
      <c r="J1118" s="35"/>
      <c r="K1118" s="54" t="str">
        <f t="shared" ca="1" si="44"/>
        <v/>
      </c>
    </row>
    <row r="1119" spans="3:11" ht="30" customHeight="1" x14ac:dyDescent="0.2">
      <c r="C1119" s="48"/>
      <c r="D1119" s="48"/>
      <c r="E1119" s="51" t="str">
        <f>IFERROR(VLOOKUP(D1119,Smart!$C$5:$E$105,3,0),"")</f>
        <v/>
      </c>
      <c r="F1119" s="30"/>
      <c r="G1119" s="35"/>
      <c r="H1119" s="34"/>
      <c r="I1119" s="57" t="str">
        <f t="shared" si="43"/>
        <v/>
      </c>
      <c r="J1119" s="35"/>
      <c r="K1119" s="54" t="str">
        <f t="shared" ca="1" si="44"/>
        <v/>
      </c>
    </row>
    <row r="1120" spans="3:11" ht="30" customHeight="1" x14ac:dyDescent="0.2">
      <c r="C1120" s="48"/>
      <c r="D1120" s="48"/>
      <c r="E1120" s="51" t="str">
        <f>IFERROR(VLOOKUP(D1120,Smart!$C$5:$E$105,3,0),"")</f>
        <v/>
      </c>
      <c r="F1120" s="30"/>
      <c r="G1120" s="35"/>
      <c r="H1120" s="34"/>
      <c r="I1120" s="57" t="str">
        <f t="shared" si="43"/>
        <v/>
      </c>
      <c r="J1120" s="35"/>
      <c r="K1120" s="54" t="str">
        <f t="shared" ca="1" si="44"/>
        <v/>
      </c>
    </row>
    <row r="1121" spans="3:11" ht="30" customHeight="1" x14ac:dyDescent="0.2">
      <c r="C1121" s="48"/>
      <c r="D1121" s="48"/>
      <c r="E1121" s="51" t="str">
        <f>IFERROR(VLOOKUP(D1121,Smart!$C$5:$E$105,3,0),"")</f>
        <v/>
      </c>
      <c r="F1121" s="30"/>
      <c r="G1121" s="35"/>
      <c r="H1121" s="34"/>
      <c r="I1121" s="57" t="str">
        <f t="shared" si="43"/>
        <v/>
      </c>
      <c r="J1121" s="35"/>
      <c r="K1121" s="54" t="str">
        <f t="shared" ca="1" si="44"/>
        <v/>
      </c>
    </row>
    <row r="1122" spans="3:11" ht="30" customHeight="1" x14ac:dyDescent="0.2">
      <c r="C1122" s="48"/>
      <c r="D1122" s="48"/>
      <c r="E1122" s="51" t="str">
        <f>IFERROR(VLOOKUP(D1122,Smart!$C$5:$E$105,3,0),"")</f>
        <v/>
      </c>
      <c r="F1122" s="30"/>
      <c r="G1122" s="35"/>
      <c r="H1122" s="34"/>
      <c r="I1122" s="57" t="str">
        <f t="shared" si="43"/>
        <v/>
      </c>
      <c r="J1122" s="35"/>
      <c r="K1122" s="54" t="str">
        <f t="shared" ca="1" si="44"/>
        <v/>
      </c>
    </row>
    <row r="1123" spans="3:11" ht="30" customHeight="1" x14ac:dyDescent="0.2">
      <c r="C1123" s="48"/>
      <c r="D1123" s="48"/>
      <c r="E1123" s="51" t="str">
        <f>IFERROR(VLOOKUP(D1123,Smart!$C$5:$E$105,3,0),"")</f>
        <v/>
      </c>
      <c r="F1123" s="30"/>
      <c r="G1123" s="35"/>
      <c r="H1123" s="34"/>
      <c r="I1123" s="57" t="str">
        <f t="shared" si="43"/>
        <v/>
      </c>
      <c r="J1123" s="35"/>
      <c r="K1123" s="54" t="str">
        <f t="shared" ca="1" si="44"/>
        <v/>
      </c>
    </row>
    <row r="1124" spans="3:11" ht="30" customHeight="1" x14ac:dyDescent="0.2">
      <c r="C1124" s="48"/>
      <c r="D1124" s="48"/>
      <c r="E1124" s="51" t="str">
        <f>IFERROR(VLOOKUP(D1124,Smart!$C$5:$E$105,3,0),"")</f>
        <v/>
      </c>
      <c r="F1124" s="30"/>
      <c r="G1124" s="35"/>
      <c r="H1124" s="34"/>
      <c r="I1124" s="57" t="str">
        <f t="shared" si="43"/>
        <v/>
      </c>
      <c r="J1124" s="35"/>
      <c r="K1124" s="54" t="str">
        <f t="shared" ca="1" si="44"/>
        <v/>
      </c>
    </row>
    <row r="1125" spans="3:11" ht="30" customHeight="1" x14ac:dyDescent="0.2">
      <c r="C1125" s="48"/>
      <c r="D1125" s="48"/>
      <c r="E1125" s="51" t="str">
        <f>IFERROR(VLOOKUP(D1125,Smart!$C$5:$E$105,3,0),"")</f>
        <v/>
      </c>
      <c r="F1125" s="30"/>
      <c r="G1125" s="35"/>
      <c r="H1125" s="34"/>
      <c r="I1125" s="57" t="str">
        <f t="shared" si="43"/>
        <v/>
      </c>
      <c r="J1125" s="35"/>
      <c r="K1125" s="54" t="str">
        <f t="shared" ca="1" si="44"/>
        <v/>
      </c>
    </row>
    <row r="1126" spans="3:11" ht="30" customHeight="1" x14ac:dyDescent="0.2">
      <c r="C1126" s="48"/>
      <c r="D1126" s="48"/>
      <c r="E1126" s="51" t="str">
        <f>IFERROR(VLOOKUP(D1126,Smart!$C$5:$E$105,3,0),"")</f>
        <v/>
      </c>
      <c r="F1126" s="30"/>
      <c r="G1126" s="35"/>
      <c r="H1126" s="34"/>
      <c r="I1126" s="57" t="str">
        <f t="shared" si="43"/>
        <v/>
      </c>
      <c r="J1126" s="35"/>
      <c r="K1126" s="54" t="str">
        <f t="shared" ca="1" si="44"/>
        <v/>
      </c>
    </row>
    <row r="1127" spans="3:11" ht="30" customHeight="1" x14ac:dyDescent="0.2">
      <c r="C1127" s="48"/>
      <c r="D1127" s="48"/>
      <c r="E1127" s="51" t="str">
        <f>IFERROR(VLOOKUP(D1127,Smart!$C$5:$E$105,3,0),"")</f>
        <v/>
      </c>
      <c r="F1127" s="30"/>
      <c r="G1127" s="35"/>
      <c r="H1127" s="34"/>
      <c r="I1127" s="57" t="str">
        <f t="shared" si="43"/>
        <v/>
      </c>
      <c r="J1127" s="35"/>
      <c r="K1127" s="54" t="str">
        <f t="shared" ca="1" si="44"/>
        <v/>
      </c>
    </row>
    <row r="1128" spans="3:11" ht="30" customHeight="1" x14ac:dyDescent="0.2">
      <c r="C1128" s="48"/>
      <c r="D1128" s="48"/>
      <c r="E1128" s="51" t="str">
        <f>IFERROR(VLOOKUP(D1128,Smart!$C$5:$E$105,3,0),"")</f>
        <v/>
      </c>
      <c r="F1128" s="30"/>
      <c r="G1128" s="35"/>
      <c r="H1128" s="34"/>
      <c r="I1128" s="57" t="str">
        <f t="shared" si="43"/>
        <v/>
      </c>
      <c r="J1128" s="35"/>
      <c r="K1128" s="54" t="str">
        <f t="shared" ca="1" si="44"/>
        <v/>
      </c>
    </row>
    <row r="1129" spans="3:11" ht="30" customHeight="1" x14ac:dyDescent="0.2">
      <c r="C1129" s="48"/>
      <c r="D1129" s="48"/>
      <c r="E1129" s="51" t="str">
        <f>IFERROR(VLOOKUP(D1129,Smart!$C$5:$E$105,3,0),"")</f>
        <v/>
      </c>
      <c r="F1129" s="30"/>
      <c r="G1129" s="35"/>
      <c r="H1129" s="34"/>
      <c r="I1129" s="57" t="str">
        <f t="shared" si="43"/>
        <v/>
      </c>
      <c r="J1129" s="35"/>
      <c r="K1129" s="54" t="str">
        <f t="shared" ca="1" si="44"/>
        <v/>
      </c>
    </row>
    <row r="1130" spans="3:11" ht="30" customHeight="1" x14ac:dyDescent="0.2">
      <c r="C1130" s="48"/>
      <c r="D1130" s="48"/>
      <c r="E1130" s="51" t="str">
        <f>IFERROR(VLOOKUP(D1130,Smart!$C$5:$E$105,3,0),"")</f>
        <v/>
      </c>
      <c r="F1130" s="30"/>
      <c r="G1130" s="35"/>
      <c r="H1130" s="34"/>
      <c r="I1130" s="57" t="str">
        <f t="shared" si="43"/>
        <v/>
      </c>
      <c r="J1130" s="35"/>
      <c r="K1130" s="54" t="str">
        <f t="shared" ca="1" si="44"/>
        <v/>
      </c>
    </row>
    <row r="1131" spans="3:11" ht="30" customHeight="1" x14ac:dyDescent="0.2">
      <c r="C1131" s="48"/>
      <c r="D1131" s="48"/>
      <c r="E1131" s="51" t="str">
        <f>IFERROR(VLOOKUP(D1131,Smart!$C$5:$E$105,3,0),"")</f>
        <v/>
      </c>
      <c r="F1131" s="30"/>
      <c r="G1131" s="35"/>
      <c r="H1131" s="34"/>
      <c r="I1131" s="57" t="str">
        <f t="shared" si="43"/>
        <v/>
      </c>
      <c r="J1131" s="35"/>
      <c r="K1131" s="54" t="str">
        <f t="shared" ca="1" si="44"/>
        <v/>
      </c>
    </row>
    <row r="1132" spans="3:11" ht="30" customHeight="1" x14ac:dyDescent="0.2">
      <c r="C1132" s="48"/>
      <c r="D1132" s="48"/>
      <c r="E1132" s="51" t="str">
        <f>IFERROR(VLOOKUP(D1132,Smart!$C$5:$E$105,3,0),"")</f>
        <v/>
      </c>
      <c r="F1132" s="30"/>
      <c r="G1132" s="35"/>
      <c r="H1132" s="34"/>
      <c r="I1132" s="57" t="str">
        <f t="shared" si="43"/>
        <v/>
      </c>
      <c r="J1132" s="35"/>
      <c r="K1132" s="54" t="str">
        <f t="shared" ca="1" si="44"/>
        <v/>
      </c>
    </row>
    <row r="1133" spans="3:11" ht="30" customHeight="1" x14ac:dyDescent="0.2">
      <c r="C1133" s="48"/>
      <c r="D1133" s="48"/>
      <c r="E1133" s="51" t="str">
        <f>IFERROR(VLOOKUP(D1133,Smart!$C$5:$E$105,3,0),"")</f>
        <v/>
      </c>
      <c r="F1133" s="30"/>
      <c r="G1133" s="35"/>
      <c r="H1133" s="34"/>
      <c r="I1133" s="57" t="str">
        <f t="shared" si="43"/>
        <v/>
      </c>
      <c r="J1133" s="35"/>
      <c r="K1133" s="54" t="str">
        <f t="shared" ca="1" si="44"/>
        <v/>
      </c>
    </row>
    <row r="1134" spans="3:11" ht="30" customHeight="1" x14ac:dyDescent="0.2">
      <c r="C1134" s="48"/>
      <c r="D1134" s="48"/>
      <c r="E1134" s="51" t="str">
        <f>IFERROR(VLOOKUP(D1134,Smart!$C$5:$E$105,3,0),"")</f>
        <v/>
      </c>
      <c r="F1134" s="30"/>
      <c r="G1134" s="35"/>
      <c r="H1134" s="34"/>
      <c r="I1134" s="57" t="str">
        <f t="shared" si="43"/>
        <v/>
      </c>
      <c r="J1134" s="35"/>
      <c r="K1134" s="54" t="str">
        <f t="shared" ca="1" si="44"/>
        <v/>
      </c>
    </row>
    <row r="1135" spans="3:11" ht="30" customHeight="1" x14ac:dyDescent="0.2">
      <c r="C1135" s="48"/>
      <c r="D1135" s="48"/>
      <c r="E1135" s="51" t="str">
        <f>IFERROR(VLOOKUP(D1135,Smart!$C$5:$E$105,3,0),"")</f>
        <v/>
      </c>
      <c r="F1135" s="30"/>
      <c r="G1135" s="35"/>
      <c r="H1135" s="34"/>
      <c r="I1135" s="57" t="str">
        <f t="shared" si="43"/>
        <v/>
      </c>
      <c r="J1135" s="35"/>
      <c r="K1135" s="54" t="str">
        <f t="shared" ca="1" si="44"/>
        <v/>
      </c>
    </row>
    <row r="1136" spans="3:11" ht="30" customHeight="1" x14ac:dyDescent="0.2">
      <c r="C1136" s="48"/>
      <c r="D1136" s="48"/>
      <c r="E1136" s="51" t="str">
        <f>IFERROR(VLOOKUP(D1136,Smart!$C$5:$E$105,3,0),"")</f>
        <v/>
      </c>
      <c r="F1136" s="30"/>
      <c r="G1136" s="35"/>
      <c r="H1136" s="34"/>
      <c r="I1136" s="57" t="str">
        <f t="shared" si="43"/>
        <v/>
      </c>
      <c r="J1136" s="35"/>
      <c r="K1136" s="54" t="str">
        <f t="shared" ca="1" si="44"/>
        <v/>
      </c>
    </row>
    <row r="1137" spans="3:11" ht="30" customHeight="1" x14ac:dyDescent="0.2">
      <c r="C1137" s="48"/>
      <c r="D1137" s="48"/>
      <c r="E1137" s="51" t="str">
        <f>IFERROR(VLOOKUP(D1137,Smart!$C$5:$E$105,3,0),"")</f>
        <v/>
      </c>
      <c r="F1137" s="30"/>
      <c r="G1137" s="35"/>
      <c r="H1137" s="34"/>
      <c r="I1137" s="57" t="str">
        <f t="shared" si="43"/>
        <v/>
      </c>
      <c r="J1137" s="35"/>
      <c r="K1137" s="54" t="str">
        <f t="shared" ca="1" si="44"/>
        <v/>
      </c>
    </row>
    <row r="1138" spans="3:11" ht="30" customHeight="1" x14ac:dyDescent="0.2">
      <c r="C1138" s="48"/>
      <c r="D1138" s="48"/>
      <c r="E1138" s="51" t="str">
        <f>IFERROR(VLOOKUP(D1138,Smart!$C$5:$E$105,3,0),"")</f>
        <v/>
      </c>
      <c r="F1138" s="30"/>
      <c r="G1138" s="35"/>
      <c r="H1138" s="34"/>
      <c r="I1138" s="57" t="str">
        <f t="shared" si="43"/>
        <v/>
      </c>
      <c r="J1138" s="35"/>
      <c r="K1138" s="54" t="str">
        <f t="shared" ca="1" si="44"/>
        <v/>
      </c>
    </row>
    <row r="1139" spans="3:11" ht="30" customHeight="1" x14ac:dyDescent="0.2">
      <c r="C1139" s="48"/>
      <c r="D1139" s="48"/>
      <c r="E1139" s="51" t="str">
        <f>IFERROR(VLOOKUP(D1139,Smart!$C$5:$E$105,3,0),"")</f>
        <v/>
      </c>
      <c r="F1139" s="30"/>
      <c r="G1139" s="35"/>
      <c r="H1139" s="34"/>
      <c r="I1139" s="57" t="str">
        <f t="shared" si="43"/>
        <v/>
      </c>
      <c r="J1139" s="35"/>
      <c r="K1139" s="54" t="str">
        <f t="shared" ca="1" si="44"/>
        <v/>
      </c>
    </row>
    <row r="1140" spans="3:11" ht="30" customHeight="1" x14ac:dyDescent="0.2">
      <c r="C1140" s="48"/>
      <c r="D1140" s="48"/>
      <c r="E1140" s="51" t="str">
        <f>IFERROR(VLOOKUP(D1140,Smart!$C$5:$E$105,3,0),"")</f>
        <v/>
      </c>
      <c r="F1140" s="30"/>
      <c r="G1140" s="35"/>
      <c r="H1140" s="34"/>
      <c r="I1140" s="57" t="str">
        <f t="shared" si="43"/>
        <v/>
      </c>
      <c r="J1140" s="35"/>
      <c r="K1140" s="54" t="str">
        <f t="shared" ca="1" si="44"/>
        <v/>
      </c>
    </row>
    <row r="1141" spans="3:11" ht="30" customHeight="1" x14ac:dyDescent="0.2">
      <c r="C1141" s="48"/>
      <c r="D1141" s="48"/>
      <c r="E1141" s="51" t="str">
        <f>IFERROR(VLOOKUP(D1141,Smart!$C$5:$E$105,3,0),"")</f>
        <v/>
      </c>
      <c r="F1141" s="30"/>
      <c r="G1141" s="35"/>
      <c r="H1141" s="34"/>
      <c r="I1141" s="57" t="str">
        <f t="shared" si="43"/>
        <v/>
      </c>
      <c r="J1141" s="35"/>
      <c r="K1141" s="54" t="str">
        <f t="shared" ca="1" si="44"/>
        <v/>
      </c>
    </row>
    <row r="1142" spans="3:11" ht="30" customHeight="1" x14ac:dyDescent="0.2">
      <c r="C1142" s="48"/>
      <c r="D1142" s="48"/>
      <c r="E1142" s="51" t="str">
        <f>IFERROR(VLOOKUP(D1142,Smart!$C$5:$E$105,3,0),"")</f>
        <v/>
      </c>
      <c r="F1142" s="30"/>
      <c r="G1142" s="35"/>
      <c r="H1142" s="34"/>
      <c r="I1142" s="57" t="str">
        <f t="shared" si="43"/>
        <v/>
      </c>
      <c r="J1142" s="35"/>
      <c r="K1142" s="54" t="str">
        <f t="shared" ca="1" si="44"/>
        <v/>
      </c>
    </row>
    <row r="1143" spans="3:11" ht="30" customHeight="1" x14ac:dyDescent="0.2">
      <c r="C1143" s="48"/>
      <c r="D1143" s="48"/>
      <c r="E1143" s="51" t="str">
        <f>IFERROR(VLOOKUP(D1143,Smart!$C$5:$E$105,3,0),"")</f>
        <v/>
      </c>
      <c r="F1143" s="30"/>
      <c r="G1143" s="35"/>
      <c r="H1143" s="34"/>
      <c r="I1143" s="57" t="str">
        <f t="shared" si="43"/>
        <v/>
      </c>
      <c r="J1143" s="35"/>
      <c r="K1143" s="54" t="str">
        <f t="shared" ca="1" si="44"/>
        <v/>
      </c>
    </row>
    <row r="1144" spans="3:11" ht="30" customHeight="1" x14ac:dyDescent="0.2">
      <c r="C1144" s="48"/>
      <c r="D1144" s="48"/>
      <c r="E1144" s="51" t="str">
        <f>IFERROR(VLOOKUP(D1144,Smart!$C$5:$E$105,3,0),"")</f>
        <v/>
      </c>
      <c r="F1144" s="30"/>
      <c r="G1144" s="35"/>
      <c r="H1144" s="34"/>
      <c r="I1144" s="57" t="str">
        <f t="shared" si="43"/>
        <v/>
      </c>
      <c r="J1144" s="35"/>
      <c r="K1144" s="54" t="str">
        <f t="shared" ca="1" si="44"/>
        <v/>
      </c>
    </row>
    <row r="1145" spans="3:11" ht="30" customHeight="1" x14ac:dyDescent="0.2">
      <c r="C1145" s="48"/>
      <c r="D1145" s="48"/>
      <c r="E1145" s="51" t="str">
        <f>IFERROR(VLOOKUP(D1145,Smart!$C$5:$E$105,3,0),"")</f>
        <v/>
      </c>
      <c r="F1145" s="30"/>
      <c r="G1145" s="35"/>
      <c r="H1145" s="34"/>
      <c r="I1145" s="57" t="str">
        <f t="shared" si="43"/>
        <v/>
      </c>
      <c r="J1145" s="35"/>
      <c r="K1145" s="54" t="str">
        <f t="shared" ca="1" si="44"/>
        <v/>
      </c>
    </row>
    <row r="1146" spans="3:11" ht="30" customHeight="1" x14ac:dyDescent="0.2">
      <c r="C1146" s="48"/>
      <c r="D1146" s="48"/>
      <c r="E1146" s="51" t="str">
        <f>IFERROR(VLOOKUP(D1146,Smart!$C$5:$E$105,3,0),"")</f>
        <v/>
      </c>
      <c r="F1146" s="30"/>
      <c r="G1146" s="35"/>
      <c r="H1146" s="34"/>
      <c r="I1146" s="57" t="str">
        <f t="shared" si="43"/>
        <v/>
      </c>
      <c r="J1146" s="35"/>
      <c r="K1146" s="54" t="str">
        <f t="shared" ca="1" si="44"/>
        <v/>
      </c>
    </row>
    <row r="1147" spans="3:11" ht="30" customHeight="1" x14ac:dyDescent="0.2">
      <c r="C1147" s="48"/>
      <c r="D1147" s="48"/>
      <c r="E1147" s="51" t="str">
        <f>IFERROR(VLOOKUP(D1147,Smart!$C$5:$E$105,3,0),"")</f>
        <v/>
      </c>
      <c r="F1147" s="30"/>
      <c r="G1147" s="35"/>
      <c r="H1147" s="34"/>
      <c r="I1147" s="57" t="str">
        <f t="shared" si="43"/>
        <v/>
      </c>
      <c r="J1147" s="35"/>
      <c r="K1147" s="54" t="str">
        <f t="shared" ca="1" si="44"/>
        <v/>
      </c>
    </row>
    <row r="1148" spans="3:11" ht="30" customHeight="1" x14ac:dyDescent="0.2">
      <c r="C1148" s="48"/>
      <c r="D1148" s="48"/>
      <c r="E1148" s="51" t="str">
        <f>IFERROR(VLOOKUP(D1148,Smart!$C$5:$E$105,3,0),"")</f>
        <v/>
      </c>
      <c r="F1148" s="30"/>
      <c r="G1148" s="35"/>
      <c r="H1148" s="34"/>
      <c r="I1148" s="57" t="str">
        <f t="shared" si="43"/>
        <v/>
      </c>
      <c r="J1148" s="35"/>
      <c r="K1148" s="54" t="str">
        <f t="shared" ca="1" si="44"/>
        <v/>
      </c>
    </row>
    <row r="1149" spans="3:11" ht="30" customHeight="1" x14ac:dyDescent="0.2">
      <c r="C1149" s="48"/>
      <c r="D1149" s="48"/>
      <c r="E1149" s="51" t="str">
        <f>IFERROR(VLOOKUP(D1149,Smart!$C$5:$E$105,3,0),"")</f>
        <v/>
      </c>
      <c r="F1149" s="30"/>
      <c r="G1149" s="35"/>
      <c r="H1149" s="34"/>
      <c r="I1149" s="57" t="str">
        <f t="shared" si="43"/>
        <v/>
      </c>
      <c r="J1149" s="35"/>
      <c r="K1149" s="54" t="str">
        <f t="shared" ca="1" si="44"/>
        <v/>
      </c>
    </row>
    <row r="1150" spans="3:11" ht="30" customHeight="1" x14ac:dyDescent="0.2">
      <c r="C1150" s="48"/>
      <c r="D1150" s="48"/>
      <c r="E1150" s="51" t="str">
        <f>IFERROR(VLOOKUP(D1150,Smart!$C$5:$E$105,3,0),"")</f>
        <v/>
      </c>
      <c r="F1150" s="30"/>
      <c r="G1150" s="35"/>
      <c r="H1150" s="34"/>
      <c r="I1150" s="57" t="str">
        <f t="shared" si="43"/>
        <v/>
      </c>
      <c r="J1150" s="35"/>
      <c r="K1150" s="54" t="str">
        <f t="shared" ca="1" si="44"/>
        <v/>
      </c>
    </row>
    <row r="1151" spans="3:11" ht="30" customHeight="1" x14ac:dyDescent="0.2">
      <c r="C1151" s="48"/>
      <c r="D1151" s="48"/>
      <c r="E1151" s="51" t="str">
        <f>IFERROR(VLOOKUP(D1151,Smart!$C$5:$E$105,3,0),"")</f>
        <v/>
      </c>
      <c r="F1151" s="30"/>
      <c r="G1151" s="35"/>
      <c r="H1151" s="34"/>
      <c r="I1151" s="57" t="str">
        <f t="shared" si="43"/>
        <v/>
      </c>
      <c r="J1151" s="35"/>
      <c r="K1151" s="54" t="str">
        <f t="shared" ca="1" si="44"/>
        <v/>
      </c>
    </row>
    <row r="1152" spans="3:11" ht="30" customHeight="1" x14ac:dyDescent="0.2">
      <c r="C1152" s="48"/>
      <c r="D1152" s="48"/>
      <c r="E1152" s="51" t="str">
        <f>IFERROR(VLOOKUP(D1152,Smart!$C$5:$E$105,3,0),"")</f>
        <v/>
      </c>
      <c r="F1152" s="30"/>
      <c r="G1152" s="35"/>
      <c r="H1152" s="34"/>
      <c r="I1152" s="57" t="str">
        <f t="shared" si="43"/>
        <v/>
      </c>
      <c r="J1152" s="35"/>
      <c r="K1152" s="54" t="str">
        <f t="shared" ca="1" si="44"/>
        <v/>
      </c>
    </row>
    <row r="1153" spans="3:11" ht="30" customHeight="1" x14ac:dyDescent="0.2">
      <c r="C1153" s="48"/>
      <c r="D1153" s="48"/>
      <c r="E1153" s="51" t="str">
        <f>IFERROR(VLOOKUP(D1153,Smart!$C$5:$E$105,3,0),"")</f>
        <v/>
      </c>
      <c r="F1153" s="30"/>
      <c r="G1153" s="35"/>
      <c r="H1153" s="34"/>
      <c r="I1153" s="57" t="str">
        <f t="shared" si="43"/>
        <v/>
      </c>
      <c r="J1153" s="35"/>
      <c r="K1153" s="54" t="str">
        <f t="shared" ca="1" si="44"/>
        <v/>
      </c>
    </row>
    <row r="1154" spans="3:11" ht="30" customHeight="1" x14ac:dyDescent="0.2">
      <c r="C1154" s="48"/>
      <c r="D1154" s="48"/>
      <c r="E1154" s="51" t="str">
        <f>IFERROR(VLOOKUP(D1154,Smart!$C$5:$E$105,3,0),"")</f>
        <v/>
      </c>
      <c r="F1154" s="30"/>
      <c r="G1154" s="35"/>
      <c r="H1154" s="34"/>
      <c r="I1154" s="57" t="str">
        <f t="shared" si="43"/>
        <v/>
      </c>
      <c r="J1154" s="35"/>
      <c r="K1154" s="54" t="str">
        <f t="shared" ca="1" si="44"/>
        <v/>
      </c>
    </row>
    <row r="1155" spans="3:11" ht="30" customHeight="1" x14ac:dyDescent="0.2">
      <c r="C1155" s="48"/>
      <c r="D1155" s="48"/>
      <c r="E1155" s="51" t="str">
        <f>IFERROR(VLOOKUP(D1155,Smart!$C$5:$E$105,3,0),"")</f>
        <v/>
      </c>
      <c r="F1155" s="30"/>
      <c r="G1155" s="35"/>
      <c r="H1155" s="34"/>
      <c r="I1155" s="57" t="str">
        <f t="shared" si="43"/>
        <v/>
      </c>
      <c r="J1155" s="35"/>
      <c r="K1155" s="54" t="str">
        <f t="shared" ca="1" si="44"/>
        <v/>
      </c>
    </row>
    <row r="1156" spans="3:11" ht="30" customHeight="1" x14ac:dyDescent="0.2">
      <c r="C1156" s="48"/>
      <c r="D1156" s="48"/>
      <c r="E1156" s="51" t="str">
        <f>IFERROR(VLOOKUP(D1156,Smart!$C$5:$E$105,3,0),"")</f>
        <v/>
      </c>
      <c r="F1156" s="30"/>
      <c r="G1156" s="35"/>
      <c r="H1156" s="34"/>
      <c r="I1156" s="57" t="str">
        <f t="shared" si="43"/>
        <v/>
      </c>
      <c r="J1156" s="35"/>
      <c r="K1156" s="54" t="str">
        <f t="shared" ca="1" si="44"/>
        <v/>
      </c>
    </row>
    <row r="1157" spans="3:11" ht="30" customHeight="1" x14ac:dyDescent="0.2">
      <c r="C1157" s="48"/>
      <c r="D1157" s="48"/>
      <c r="E1157" s="51" t="str">
        <f>IFERROR(VLOOKUP(D1157,Smart!$C$5:$E$105,3,0),"")</f>
        <v/>
      </c>
      <c r="F1157" s="30"/>
      <c r="G1157" s="35"/>
      <c r="H1157" s="34"/>
      <c r="I1157" s="57" t="str">
        <f t="shared" si="43"/>
        <v/>
      </c>
      <c r="J1157" s="35"/>
      <c r="K1157" s="54" t="str">
        <f t="shared" ca="1" si="44"/>
        <v/>
      </c>
    </row>
    <row r="1158" spans="3:11" ht="30" customHeight="1" x14ac:dyDescent="0.2">
      <c r="C1158" s="48"/>
      <c r="D1158" s="48"/>
      <c r="E1158" s="51" t="str">
        <f>IFERROR(VLOOKUP(D1158,Smart!$C$5:$E$105,3,0),"")</f>
        <v/>
      </c>
      <c r="F1158" s="30"/>
      <c r="G1158" s="35"/>
      <c r="H1158" s="34"/>
      <c r="I1158" s="57" t="str">
        <f t="shared" si="43"/>
        <v/>
      </c>
      <c r="J1158" s="35"/>
      <c r="K1158" s="54" t="str">
        <f t="shared" ca="1" si="44"/>
        <v/>
      </c>
    </row>
    <row r="1159" spans="3:11" ht="30" customHeight="1" x14ac:dyDescent="0.2">
      <c r="C1159" s="48"/>
      <c r="D1159" s="48"/>
      <c r="E1159" s="51" t="str">
        <f>IFERROR(VLOOKUP(D1159,Smart!$C$5:$E$105,3,0),"")</f>
        <v/>
      </c>
      <c r="F1159" s="30"/>
      <c r="G1159" s="35"/>
      <c r="H1159" s="34"/>
      <c r="I1159" s="57" t="str">
        <f t="shared" ref="I1159:I1222" si="45">IF(OR(G1159="",H1159=""),"",G1159+H1159)</f>
        <v/>
      </c>
      <c r="J1159" s="35"/>
      <c r="K1159" s="54" t="str">
        <f t="shared" ca="1" si="44"/>
        <v/>
      </c>
    </row>
    <row r="1160" spans="3:11" ht="30" customHeight="1" x14ac:dyDescent="0.2">
      <c r="C1160" s="48"/>
      <c r="D1160" s="48"/>
      <c r="E1160" s="51" t="str">
        <f>IFERROR(VLOOKUP(D1160,Smart!$C$5:$E$105,3,0),"")</f>
        <v/>
      </c>
      <c r="F1160" s="30"/>
      <c r="G1160" s="35"/>
      <c r="H1160" s="34"/>
      <c r="I1160" s="57" t="str">
        <f t="shared" si="45"/>
        <v/>
      </c>
      <c r="J1160" s="35"/>
      <c r="K1160" s="54" t="str">
        <f t="shared" ca="1" si="44"/>
        <v/>
      </c>
    </row>
    <row r="1161" spans="3:11" ht="30" customHeight="1" x14ac:dyDescent="0.2">
      <c r="C1161" s="48"/>
      <c r="D1161" s="48"/>
      <c r="E1161" s="51" t="str">
        <f>IFERROR(VLOOKUP(D1161,Smart!$C$5:$E$105,3,0),"")</f>
        <v/>
      </c>
      <c r="F1161" s="30"/>
      <c r="G1161" s="35"/>
      <c r="H1161" s="34"/>
      <c r="I1161" s="57" t="str">
        <f t="shared" si="45"/>
        <v/>
      </c>
      <c r="J1161" s="35"/>
      <c r="K1161" s="54" t="str">
        <f t="shared" ca="1" si="44"/>
        <v/>
      </c>
    </row>
    <row r="1162" spans="3:11" ht="30" customHeight="1" x14ac:dyDescent="0.2">
      <c r="C1162" s="48"/>
      <c r="D1162" s="48"/>
      <c r="E1162" s="51" t="str">
        <f>IFERROR(VLOOKUP(D1162,Smart!$C$5:$E$105,3,0),"")</f>
        <v/>
      </c>
      <c r="F1162" s="30"/>
      <c r="G1162" s="35"/>
      <c r="H1162" s="34"/>
      <c r="I1162" s="57" t="str">
        <f t="shared" si="45"/>
        <v/>
      </c>
      <c r="J1162" s="35"/>
      <c r="K1162" s="54" t="str">
        <f t="shared" ca="1" si="44"/>
        <v/>
      </c>
    </row>
    <row r="1163" spans="3:11" ht="30" customHeight="1" x14ac:dyDescent="0.2">
      <c r="C1163" s="48"/>
      <c r="D1163" s="48"/>
      <c r="E1163" s="51" t="str">
        <f>IFERROR(VLOOKUP(D1163,Smart!$C$5:$E$105,3,0),"")</f>
        <v/>
      </c>
      <c r="F1163" s="30"/>
      <c r="G1163" s="35"/>
      <c r="H1163" s="34"/>
      <c r="I1163" s="57" t="str">
        <f t="shared" si="45"/>
        <v/>
      </c>
      <c r="J1163" s="35"/>
      <c r="K1163" s="54" t="str">
        <f t="shared" ca="1" si="44"/>
        <v/>
      </c>
    </row>
    <row r="1164" spans="3:11" ht="30" customHeight="1" x14ac:dyDescent="0.2">
      <c r="C1164" s="48"/>
      <c r="D1164" s="48"/>
      <c r="E1164" s="51" t="str">
        <f>IFERROR(VLOOKUP(D1164,Smart!$C$5:$E$105,3,0),"")</f>
        <v/>
      </c>
      <c r="F1164" s="30"/>
      <c r="G1164" s="35"/>
      <c r="H1164" s="34"/>
      <c r="I1164" s="57" t="str">
        <f t="shared" si="45"/>
        <v/>
      </c>
      <c r="J1164" s="35"/>
      <c r="K1164" s="54" t="str">
        <f t="shared" ca="1" si="44"/>
        <v/>
      </c>
    </row>
    <row r="1165" spans="3:11" ht="30" customHeight="1" x14ac:dyDescent="0.2">
      <c r="C1165" s="48"/>
      <c r="D1165" s="48"/>
      <c r="E1165" s="51" t="str">
        <f>IFERROR(VLOOKUP(D1165,Smart!$C$5:$E$105,3,0),"")</f>
        <v/>
      </c>
      <c r="F1165" s="30"/>
      <c r="G1165" s="35"/>
      <c r="H1165" s="34"/>
      <c r="I1165" s="57" t="str">
        <f t="shared" si="45"/>
        <v/>
      </c>
      <c r="J1165" s="35"/>
      <c r="K1165" s="54" t="str">
        <f t="shared" ca="1" si="44"/>
        <v/>
      </c>
    </row>
    <row r="1166" spans="3:11" ht="30" customHeight="1" x14ac:dyDescent="0.2">
      <c r="C1166" s="48"/>
      <c r="D1166" s="48"/>
      <c r="E1166" s="51" t="str">
        <f>IFERROR(VLOOKUP(D1166,Smart!$C$5:$E$105,3,0),"")</f>
        <v/>
      </c>
      <c r="F1166" s="30"/>
      <c r="G1166" s="35"/>
      <c r="H1166" s="34"/>
      <c r="I1166" s="57" t="str">
        <f t="shared" si="45"/>
        <v/>
      </c>
      <c r="J1166" s="35"/>
      <c r="K1166" s="54" t="str">
        <f t="shared" ca="1" si="44"/>
        <v/>
      </c>
    </row>
    <row r="1167" spans="3:11" ht="30" customHeight="1" x14ac:dyDescent="0.2">
      <c r="C1167" s="48"/>
      <c r="D1167" s="48"/>
      <c r="E1167" s="51" t="str">
        <f>IFERROR(VLOOKUP(D1167,Smart!$C$5:$E$105,3,0),"")</f>
        <v/>
      </c>
      <c r="F1167" s="30"/>
      <c r="G1167" s="35"/>
      <c r="H1167" s="34"/>
      <c r="I1167" s="57" t="str">
        <f t="shared" si="45"/>
        <v/>
      </c>
      <c r="J1167" s="35"/>
      <c r="K1167" s="54" t="str">
        <f t="shared" ca="1" si="44"/>
        <v/>
      </c>
    </row>
    <row r="1168" spans="3:11" ht="30" customHeight="1" x14ac:dyDescent="0.2">
      <c r="C1168" s="48"/>
      <c r="D1168" s="48"/>
      <c r="E1168" s="51" t="str">
        <f>IFERROR(VLOOKUP(D1168,Smart!$C$5:$E$105,3,0),"")</f>
        <v/>
      </c>
      <c r="F1168" s="30"/>
      <c r="G1168" s="35"/>
      <c r="H1168" s="34"/>
      <c r="I1168" s="57" t="str">
        <f t="shared" si="45"/>
        <v/>
      </c>
      <c r="J1168" s="35"/>
      <c r="K1168" s="54" t="str">
        <f t="shared" ca="1" si="44"/>
        <v/>
      </c>
    </row>
    <row r="1169" spans="3:11" ht="30" customHeight="1" x14ac:dyDescent="0.2">
      <c r="C1169" s="48"/>
      <c r="D1169" s="48"/>
      <c r="E1169" s="51" t="str">
        <f>IFERROR(VLOOKUP(D1169,Smart!$C$5:$E$105,3,0),"")</f>
        <v/>
      </c>
      <c r="F1169" s="30"/>
      <c r="G1169" s="35"/>
      <c r="H1169" s="34"/>
      <c r="I1169" s="57" t="str">
        <f t="shared" si="45"/>
        <v/>
      </c>
      <c r="J1169" s="35"/>
      <c r="K1169" s="54" t="str">
        <f t="shared" ref="K1169:K1232" ca="1" si="46">IF(OR(D1169="",G1169="",I1169=""),"",IF(AND(J1169&lt;&gt;"",J1169&lt;=I1169),"Concluído en el Plazo",IF(AND(J1169&lt;&gt;"",J1169&gt;I1169),"Concluído con Retraso",IF(AND(J1169="",I1169&gt;=TODAY(),G1169&lt;=TODAY()),"En Progreso",IF(AND(J1169="",I1169&lt;TODAY()),"Retrasado","No iniciado")))))</f>
        <v/>
      </c>
    </row>
    <row r="1170" spans="3:11" ht="30" customHeight="1" x14ac:dyDescent="0.2">
      <c r="C1170" s="48"/>
      <c r="D1170" s="48"/>
      <c r="E1170" s="51" t="str">
        <f>IFERROR(VLOOKUP(D1170,Smart!$C$5:$E$105,3,0),"")</f>
        <v/>
      </c>
      <c r="F1170" s="30"/>
      <c r="G1170" s="35"/>
      <c r="H1170" s="34"/>
      <c r="I1170" s="57" t="str">
        <f t="shared" si="45"/>
        <v/>
      </c>
      <c r="J1170" s="35"/>
      <c r="K1170" s="54" t="str">
        <f t="shared" ca="1" si="46"/>
        <v/>
      </c>
    </row>
    <row r="1171" spans="3:11" ht="30" customHeight="1" x14ac:dyDescent="0.2">
      <c r="C1171" s="48"/>
      <c r="D1171" s="48"/>
      <c r="E1171" s="51" t="str">
        <f>IFERROR(VLOOKUP(D1171,Smart!$C$5:$E$105,3,0),"")</f>
        <v/>
      </c>
      <c r="F1171" s="30"/>
      <c r="G1171" s="35"/>
      <c r="H1171" s="34"/>
      <c r="I1171" s="57" t="str">
        <f t="shared" si="45"/>
        <v/>
      </c>
      <c r="J1171" s="35"/>
      <c r="K1171" s="54" t="str">
        <f t="shared" ca="1" si="46"/>
        <v/>
      </c>
    </row>
    <row r="1172" spans="3:11" ht="30" customHeight="1" x14ac:dyDescent="0.2">
      <c r="C1172" s="48"/>
      <c r="D1172" s="48"/>
      <c r="E1172" s="51" t="str">
        <f>IFERROR(VLOOKUP(D1172,Smart!$C$5:$E$105,3,0),"")</f>
        <v/>
      </c>
      <c r="F1172" s="30"/>
      <c r="G1172" s="35"/>
      <c r="H1172" s="34"/>
      <c r="I1172" s="57" t="str">
        <f t="shared" si="45"/>
        <v/>
      </c>
      <c r="J1172" s="35"/>
      <c r="K1172" s="54" t="str">
        <f t="shared" ca="1" si="46"/>
        <v/>
      </c>
    </row>
    <row r="1173" spans="3:11" ht="30" customHeight="1" x14ac:dyDescent="0.2">
      <c r="C1173" s="48"/>
      <c r="D1173" s="48"/>
      <c r="E1173" s="51" t="str">
        <f>IFERROR(VLOOKUP(D1173,Smart!$C$5:$E$105,3,0),"")</f>
        <v/>
      </c>
      <c r="F1173" s="30"/>
      <c r="G1173" s="35"/>
      <c r="H1173" s="34"/>
      <c r="I1173" s="57" t="str">
        <f t="shared" si="45"/>
        <v/>
      </c>
      <c r="J1173" s="35"/>
      <c r="K1173" s="54" t="str">
        <f t="shared" ca="1" si="46"/>
        <v/>
      </c>
    </row>
    <row r="1174" spans="3:11" ht="30" customHeight="1" x14ac:dyDescent="0.2">
      <c r="C1174" s="48"/>
      <c r="D1174" s="48"/>
      <c r="E1174" s="51" t="str">
        <f>IFERROR(VLOOKUP(D1174,Smart!$C$5:$E$105,3,0),"")</f>
        <v/>
      </c>
      <c r="F1174" s="30"/>
      <c r="G1174" s="35"/>
      <c r="H1174" s="34"/>
      <c r="I1174" s="57" t="str">
        <f t="shared" si="45"/>
        <v/>
      </c>
      <c r="J1174" s="35"/>
      <c r="K1174" s="54" t="str">
        <f t="shared" ca="1" si="46"/>
        <v/>
      </c>
    </row>
    <row r="1175" spans="3:11" ht="30" customHeight="1" x14ac:dyDescent="0.2">
      <c r="C1175" s="48"/>
      <c r="D1175" s="48"/>
      <c r="E1175" s="51" t="str">
        <f>IFERROR(VLOOKUP(D1175,Smart!$C$5:$E$105,3,0),"")</f>
        <v/>
      </c>
      <c r="F1175" s="30"/>
      <c r="G1175" s="35"/>
      <c r="H1175" s="34"/>
      <c r="I1175" s="57" t="str">
        <f t="shared" si="45"/>
        <v/>
      </c>
      <c r="J1175" s="35"/>
      <c r="K1175" s="54" t="str">
        <f t="shared" ca="1" si="46"/>
        <v/>
      </c>
    </row>
    <row r="1176" spans="3:11" ht="30" customHeight="1" x14ac:dyDescent="0.2">
      <c r="C1176" s="48"/>
      <c r="D1176" s="48"/>
      <c r="E1176" s="51" t="str">
        <f>IFERROR(VLOOKUP(D1176,Smart!$C$5:$E$105,3,0),"")</f>
        <v/>
      </c>
      <c r="F1176" s="30"/>
      <c r="G1176" s="35"/>
      <c r="H1176" s="34"/>
      <c r="I1176" s="57" t="str">
        <f t="shared" si="45"/>
        <v/>
      </c>
      <c r="J1176" s="35"/>
      <c r="K1176" s="54" t="str">
        <f t="shared" ca="1" si="46"/>
        <v/>
      </c>
    </row>
    <row r="1177" spans="3:11" ht="30" customHeight="1" x14ac:dyDescent="0.2">
      <c r="C1177" s="48"/>
      <c r="D1177" s="48"/>
      <c r="E1177" s="51" t="str">
        <f>IFERROR(VLOOKUP(D1177,Smart!$C$5:$E$105,3,0),"")</f>
        <v/>
      </c>
      <c r="F1177" s="30"/>
      <c r="G1177" s="35"/>
      <c r="H1177" s="34"/>
      <c r="I1177" s="57" t="str">
        <f t="shared" si="45"/>
        <v/>
      </c>
      <c r="J1177" s="35"/>
      <c r="K1177" s="54" t="str">
        <f t="shared" ca="1" si="46"/>
        <v/>
      </c>
    </row>
    <row r="1178" spans="3:11" ht="30" customHeight="1" x14ac:dyDescent="0.2">
      <c r="C1178" s="48"/>
      <c r="D1178" s="48"/>
      <c r="E1178" s="51" t="str">
        <f>IFERROR(VLOOKUP(D1178,Smart!$C$5:$E$105,3,0),"")</f>
        <v/>
      </c>
      <c r="F1178" s="30"/>
      <c r="G1178" s="35"/>
      <c r="H1178" s="34"/>
      <c r="I1178" s="57" t="str">
        <f t="shared" si="45"/>
        <v/>
      </c>
      <c r="J1178" s="35"/>
      <c r="K1178" s="54" t="str">
        <f t="shared" ca="1" si="46"/>
        <v/>
      </c>
    </row>
    <row r="1179" spans="3:11" ht="30" customHeight="1" x14ac:dyDescent="0.2">
      <c r="C1179" s="48"/>
      <c r="D1179" s="48"/>
      <c r="E1179" s="51" t="str">
        <f>IFERROR(VLOOKUP(D1179,Smart!$C$5:$E$105,3,0),"")</f>
        <v/>
      </c>
      <c r="F1179" s="30"/>
      <c r="G1179" s="35"/>
      <c r="H1179" s="34"/>
      <c r="I1179" s="57" t="str">
        <f t="shared" si="45"/>
        <v/>
      </c>
      <c r="J1179" s="35"/>
      <c r="K1179" s="54" t="str">
        <f t="shared" ca="1" si="46"/>
        <v/>
      </c>
    </row>
    <row r="1180" spans="3:11" ht="30" customHeight="1" x14ac:dyDescent="0.2">
      <c r="C1180" s="48"/>
      <c r="D1180" s="48"/>
      <c r="E1180" s="51" t="str">
        <f>IFERROR(VLOOKUP(D1180,Smart!$C$5:$E$105,3,0),"")</f>
        <v/>
      </c>
      <c r="F1180" s="30"/>
      <c r="G1180" s="35"/>
      <c r="H1180" s="34"/>
      <c r="I1180" s="57" t="str">
        <f t="shared" si="45"/>
        <v/>
      </c>
      <c r="J1180" s="35"/>
      <c r="K1180" s="54" t="str">
        <f t="shared" ca="1" si="46"/>
        <v/>
      </c>
    </row>
    <row r="1181" spans="3:11" ht="30" customHeight="1" x14ac:dyDescent="0.2">
      <c r="C1181" s="48"/>
      <c r="D1181" s="48"/>
      <c r="E1181" s="51" t="str">
        <f>IFERROR(VLOOKUP(D1181,Smart!$C$5:$E$105,3,0),"")</f>
        <v/>
      </c>
      <c r="F1181" s="30"/>
      <c r="G1181" s="35"/>
      <c r="H1181" s="34"/>
      <c r="I1181" s="57" t="str">
        <f t="shared" si="45"/>
        <v/>
      </c>
      <c r="J1181" s="35"/>
      <c r="K1181" s="54" t="str">
        <f t="shared" ca="1" si="46"/>
        <v/>
      </c>
    </row>
    <row r="1182" spans="3:11" ht="30" customHeight="1" x14ac:dyDescent="0.2">
      <c r="C1182" s="48"/>
      <c r="D1182" s="48"/>
      <c r="E1182" s="51" t="str">
        <f>IFERROR(VLOOKUP(D1182,Smart!$C$5:$E$105,3,0),"")</f>
        <v/>
      </c>
      <c r="F1182" s="30"/>
      <c r="G1182" s="35"/>
      <c r="H1182" s="34"/>
      <c r="I1182" s="57" t="str">
        <f t="shared" si="45"/>
        <v/>
      </c>
      <c r="J1182" s="35"/>
      <c r="K1182" s="54" t="str">
        <f t="shared" ca="1" si="46"/>
        <v/>
      </c>
    </row>
    <row r="1183" spans="3:11" ht="30" customHeight="1" x14ac:dyDescent="0.2">
      <c r="C1183" s="48"/>
      <c r="D1183" s="48"/>
      <c r="E1183" s="51" t="str">
        <f>IFERROR(VLOOKUP(D1183,Smart!$C$5:$E$105,3,0),"")</f>
        <v/>
      </c>
      <c r="F1183" s="30"/>
      <c r="G1183" s="35"/>
      <c r="H1183" s="34"/>
      <c r="I1183" s="57" t="str">
        <f t="shared" si="45"/>
        <v/>
      </c>
      <c r="J1183" s="35"/>
      <c r="K1183" s="54" t="str">
        <f t="shared" ca="1" si="46"/>
        <v/>
      </c>
    </row>
    <row r="1184" spans="3:11" ht="30" customHeight="1" x14ac:dyDescent="0.2">
      <c r="C1184" s="48"/>
      <c r="D1184" s="48"/>
      <c r="E1184" s="51" t="str">
        <f>IFERROR(VLOOKUP(D1184,Smart!$C$5:$E$105,3,0),"")</f>
        <v/>
      </c>
      <c r="F1184" s="30"/>
      <c r="G1184" s="35"/>
      <c r="H1184" s="34"/>
      <c r="I1184" s="57" t="str">
        <f t="shared" si="45"/>
        <v/>
      </c>
      <c r="J1184" s="35"/>
      <c r="K1184" s="54" t="str">
        <f t="shared" ca="1" si="46"/>
        <v/>
      </c>
    </row>
    <row r="1185" spans="3:11" ht="30" customHeight="1" x14ac:dyDescent="0.2">
      <c r="C1185" s="48"/>
      <c r="D1185" s="48"/>
      <c r="E1185" s="51" t="str">
        <f>IFERROR(VLOOKUP(D1185,Smart!$C$5:$E$105,3,0),"")</f>
        <v/>
      </c>
      <c r="F1185" s="30"/>
      <c r="G1185" s="35"/>
      <c r="H1185" s="34"/>
      <c r="I1185" s="57" t="str">
        <f t="shared" si="45"/>
        <v/>
      </c>
      <c r="J1185" s="35"/>
      <c r="K1185" s="54" t="str">
        <f t="shared" ca="1" si="46"/>
        <v/>
      </c>
    </row>
    <row r="1186" spans="3:11" ht="30" customHeight="1" x14ac:dyDescent="0.2">
      <c r="C1186" s="48"/>
      <c r="D1186" s="48"/>
      <c r="E1186" s="51" t="str">
        <f>IFERROR(VLOOKUP(D1186,Smart!$C$5:$E$105,3,0),"")</f>
        <v/>
      </c>
      <c r="F1186" s="30"/>
      <c r="G1186" s="35"/>
      <c r="H1186" s="34"/>
      <c r="I1186" s="57" t="str">
        <f t="shared" si="45"/>
        <v/>
      </c>
      <c r="J1186" s="35"/>
      <c r="K1186" s="54" t="str">
        <f t="shared" ca="1" si="46"/>
        <v/>
      </c>
    </row>
    <row r="1187" spans="3:11" ht="30" customHeight="1" x14ac:dyDescent="0.2">
      <c r="C1187" s="48"/>
      <c r="D1187" s="48"/>
      <c r="E1187" s="51" t="str">
        <f>IFERROR(VLOOKUP(D1187,Smart!$C$5:$E$105,3,0),"")</f>
        <v/>
      </c>
      <c r="F1187" s="30"/>
      <c r="G1187" s="35"/>
      <c r="H1187" s="34"/>
      <c r="I1187" s="57" t="str">
        <f t="shared" si="45"/>
        <v/>
      </c>
      <c r="J1187" s="35"/>
      <c r="K1187" s="54" t="str">
        <f t="shared" ca="1" si="46"/>
        <v/>
      </c>
    </row>
    <row r="1188" spans="3:11" ht="30" customHeight="1" x14ac:dyDescent="0.2">
      <c r="C1188" s="48"/>
      <c r="D1188" s="48"/>
      <c r="E1188" s="51" t="str">
        <f>IFERROR(VLOOKUP(D1188,Smart!$C$5:$E$105,3,0),"")</f>
        <v/>
      </c>
      <c r="F1188" s="30"/>
      <c r="G1188" s="35"/>
      <c r="H1188" s="34"/>
      <c r="I1188" s="57" t="str">
        <f t="shared" si="45"/>
        <v/>
      </c>
      <c r="J1188" s="35"/>
      <c r="K1188" s="54" t="str">
        <f t="shared" ca="1" si="46"/>
        <v/>
      </c>
    </row>
    <row r="1189" spans="3:11" ht="30" customHeight="1" x14ac:dyDescent="0.2">
      <c r="C1189" s="48"/>
      <c r="D1189" s="48"/>
      <c r="E1189" s="51" t="str">
        <f>IFERROR(VLOOKUP(D1189,Smart!$C$5:$E$105,3,0),"")</f>
        <v/>
      </c>
      <c r="F1189" s="30"/>
      <c r="G1189" s="35"/>
      <c r="H1189" s="34"/>
      <c r="I1189" s="57" t="str">
        <f t="shared" si="45"/>
        <v/>
      </c>
      <c r="J1189" s="35"/>
      <c r="K1189" s="54" t="str">
        <f t="shared" ca="1" si="46"/>
        <v/>
      </c>
    </row>
    <row r="1190" spans="3:11" ht="30" customHeight="1" x14ac:dyDescent="0.2">
      <c r="C1190" s="48"/>
      <c r="D1190" s="48"/>
      <c r="E1190" s="51" t="str">
        <f>IFERROR(VLOOKUP(D1190,Smart!$C$5:$E$105,3,0),"")</f>
        <v/>
      </c>
      <c r="F1190" s="30"/>
      <c r="G1190" s="35"/>
      <c r="H1190" s="34"/>
      <c r="I1190" s="57" t="str">
        <f t="shared" si="45"/>
        <v/>
      </c>
      <c r="J1190" s="35"/>
      <c r="K1190" s="54" t="str">
        <f t="shared" ca="1" si="46"/>
        <v/>
      </c>
    </row>
    <row r="1191" spans="3:11" ht="30" customHeight="1" x14ac:dyDescent="0.2">
      <c r="C1191" s="48"/>
      <c r="D1191" s="48"/>
      <c r="E1191" s="51" t="str">
        <f>IFERROR(VLOOKUP(D1191,Smart!$C$5:$E$105,3,0),"")</f>
        <v/>
      </c>
      <c r="F1191" s="30"/>
      <c r="G1191" s="35"/>
      <c r="H1191" s="34"/>
      <c r="I1191" s="57" t="str">
        <f t="shared" si="45"/>
        <v/>
      </c>
      <c r="J1191" s="35"/>
      <c r="K1191" s="54" t="str">
        <f t="shared" ca="1" si="46"/>
        <v/>
      </c>
    </row>
    <row r="1192" spans="3:11" ht="30" customHeight="1" x14ac:dyDescent="0.2">
      <c r="C1192" s="48"/>
      <c r="D1192" s="48"/>
      <c r="E1192" s="51" t="str">
        <f>IFERROR(VLOOKUP(D1192,Smart!$C$5:$E$105,3,0),"")</f>
        <v/>
      </c>
      <c r="F1192" s="30"/>
      <c r="G1192" s="35"/>
      <c r="H1192" s="34"/>
      <c r="I1192" s="57" t="str">
        <f t="shared" si="45"/>
        <v/>
      </c>
      <c r="J1192" s="35"/>
      <c r="K1192" s="54" t="str">
        <f t="shared" ca="1" si="46"/>
        <v/>
      </c>
    </row>
    <row r="1193" spans="3:11" ht="30" customHeight="1" x14ac:dyDescent="0.2">
      <c r="C1193" s="48"/>
      <c r="D1193" s="48"/>
      <c r="E1193" s="51" t="str">
        <f>IFERROR(VLOOKUP(D1193,Smart!$C$5:$E$105,3,0),"")</f>
        <v/>
      </c>
      <c r="F1193" s="30"/>
      <c r="G1193" s="35"/>
      <c r="H1193" s="34"/>
      <c r="I1193" s="57" t="str">
        <f t="shared" si="45"/>
        <v/>
      </c>
      <c r="J1193" s="35"/>
      <c r="K1193" s="54" t="str">
        <f t="shared" ca="1" si="46"/>
        <v/>
      </c>
    </row>
    <row r="1194" spans="3:11" ht="30" customHeight="1" x14ac:dyDescent="0.2">
      <c r="C1194" s="48"/>
      <c r="D1194" s="48"/>
      <c r="E1194" s="51" t="str">
        <f>IFERROR(VLOOKUP(D1194,Smart!$C$5:$E$105,3,0),"")</f>
        <v/>
      </c>
      <c r="F1194" s="30"/>
      <c r="G1194" s="35"/>
      <c r="H1194" s="34"/>
      <c r="I1194" s="57" t="str">
        <f t="shared" si="45"/>
        <v/>
      </c>
      <c r="J1194" s="35"/>
      <c r="K1194" s="54" t="str">
        <f t="shared" ca="1" si="46"/>
        <v/>
      </c>
    </row>
    <row r="1195" spans="3:11" ht="30" customHeight="1" x14ac:dyDescent="0.2">
      <c r="C1195" s="48"/>
      <c r="D1195" s="48"/>
      <c r="E1195" s="51" t="str">
        <f>IFERROR(VLOOKUP(D1195,Smart!$C$5:$E$105,3,0),"")</f>
        <v/>
      </c>
      <c r="F1195" s="30"/>
      <c r="G1195" s="35"/>
      <c r="H1195" s="34"/>
      <c r="I1195" s="57" t="str">
        <f t="shared" si="45"/>
        <v/>
      </c>
      <c r="J1195" s="35"/>
      <c r="K1195" s="54" t="str">
        <f t="shared" ca="1" si="46"/>
        <v/>
      </c>
    </row>
    <row r="1196" spans="3:11" ht="30" customHeight="1" x14ac:dyDescent="0.2">
      <c r="C1196" s="48"/>
      <c r="D1196" s="48"/>
      <c r="E1196" s="51" t="str">
        <f>IFERROR(VLOOKUP(D1196,Smart!$C$5:$E$105,3,0),"")</f>
        <v/>
      </c>
      <c r="F1196" s="30"/>
      <c r="G1196" s="35"/>
      <c r="H1196" s="34"/>
      <c r="I1196" s="57" t="str">
        <f t="shared" si="45"/>
        <v/>
      </c>
      <c r="J1196" s="35"/>
      <c r="K1196" s="54" t="str">
        <f t="shared" ca="1" si="46"/>
        <v/>
      </c>
    </row>
    <row r="1197" spans="3:11" ht="30" customHeight="1" x14ac:dyDescent="0.2">
      <c r="C1197" s="48"/>
      <c r="D1197" s="48"/>
      <c r="E1197" s="51" t="str">
        <f>IFERROR(VLOOKUP(D1197,Smart!$C$5:$E$105,3,0),"")</f>
        <v/>
      </c>
      <c r="F1197" s="30"/>
      <c r="G1197" s="35"/>
      <c r="H1197" s="34"/>
      <c r="I1197" s="57" t="str">
        <f t="shared" si="45"/>
        <v/>
      </c>
      <c r="J1197" s="35"/>
      <c r="K1197" s="54" t="str">
        <f t="shared" ca="1" si="46"/>
        <v/>
      </c>
    </row>
    <row r="1198" spans="3:11" ht="30" customHeight="1" x14ac:dyDescent="0.2">
      <c r="C1198" s="48"/>
      <c r="D1198" s="48"/>
      <c r="E1198" s="51" t="str">
        <f>IFERROR(VLOOKUP(D1198,Smart!$C$5:$E$105,3,0),"")</f>
        <v/>
      </c>
      <c r="F1198" s="30"/>
      <c r="G1198" s="35"/>
      <c r="H1198" s="34"/>
      <c r="I1198" s="57" t="str">
        <f t="shared" si="45"/>
        <v/>
      </c>
      <c r="J1198" s="35"/>
      <c r="K1198" s="54" t="str">
        <f t="shared" ca="1" si="46"/>
        <v/>
      </c>
    </row>
    <row r="1199" spans="3:11" ht="30" customHeight="1" x14ac:dyDescent="0.2">
      <c r="C1199" s="48"/>
      <c r="D1199" s="48"/>
      <c r="E1199" s="51" t="str">
        <f>IFERROR(VLOOKUP(D1199,Smart!$C$5:$E$105,3,0),"")</f>
        <v/>
      </c>
      <c r="F1199" s="30"/>
      <c r="G1199" s="35"/>
      <c r="H1199" s="34"/>
      <c r="I1199" s="57" t="str">
        <f t="shared" si="45"/>
        <v/>
      </c>
      <c r="J1199" s="35"/>
      <c r="K1199" s="54" t="str">
        <f t="shared" ca="1" si="46"/>
        <v/>
      </c>
    </row>
    <row r="1200" spans="3:11" ht="30" customHeight="1" x14ac:dyDescent="0.2">
      <c r="C1200" s="48"/>
      <c r="D1200" s="48"/>
      <c r="E1200" s="51" t="str">
        <f>IFERROR(VLOOKUP(D1200,Smart!$C$5:$E$105,3,0),"")</f>
        <v/>
      </c>
      <c r="F1200" s="30"/>
      <c r="G1200" s="35"/>
      <c r="H1200" s="34"/>
      <c r="I1200" s="57" t="str">
        <f t="shared" si="45"/>
        <v/>
      </c>
      <c r="J1200" s="35"/>
      <c r="K1200" s="54" t="str">
        <f t="shared" ca="1" si="46"/>
        <v/>
      </c>
    </row>
    <row r="1201" spans="3:11" ht="30" customHeight="1" x14ac:dyDescent="0.2">
      <c r="C1201" s="48"/>
      <c r="D1201" s="48"/>
      <c r="E1201" s="51" t="str">
        <f>IFERROR(VLOOKUP(D1201,Smart!$C$5:$E$105,3,0),"")</f>
        <v/>
      </c>
      <c r="F1201" s="30"/>
      <c r="G1201" s="35"/>
      <c r="H1201" s="34"/>
      <c r="I1201" s="57" t="str">
        <f t="shared" si="45"/>
        <v/>
      </c>
      <c r="J1201" s="35"/>
      <c r="K1201" s="54" t="str">
        <f t="shared" ca="1" si="46"/>
        <v/>
      </c>
    </row>
    <row r="1202" spans="3:11" ht="30" customHeight="1" x14ac:dyDescent="0.2">
      <c r="C1202" s="48"/>
      <c r="D1202" s="48"/>
      <c r="E1202" s="51" t="str">
        <f>IFERROR(VLOOKUP(D1202,Smart!$C$5:$E$105,3,0),"")</f>
        <v/>
      </c>
      <c r="F1202" s="30"/>
      <c r="G1202" s="35"/>
      <c r="H1202" s="34"/>
      <c r="I1202" s="57" t="str">
        <f t="shared" si="45"/>
        <v/>
      </c>
      <c r="J1202" s="35"/>
      <c r="K1202" s="54" t="str">
        <f t="shared" ca="1" si="46"/>
        <v/>
      </c>
    </row>
    <row r="1203" spans="3:11" ht="30" customHeight="1" x14ac:dyDescent="0.2">
      <c r="C1203" s="48"/>
      <c r="D1203" s="48"/>
      <c r="E1203" s="51" t="str">
        <f>IFERROR(VLOOKUP(D1203,Smart!$C$5:$E$105,3,0),"")</f>
        <v/>
      </c>
      <c r="F1203" s="30"/>
      <c r="G1203" s="35"/>
      <c r="H1203" s="34"/>
      <c r="I1203" s="57" t="str">
        <f t="shared" si="45"/>
        <v/>
      </c>
      <c r="J1203" s="35"/>
      <c r="K1203" s="54" t="str">
        <f t="shared" ca="1" si="46"/>
        <v/>
      </c>
    </row>
    <row r="1204" spans="3:11" ht="30" customHeight="1" x14ac:dyDescent="0.2">
      <c r="C1204" s="48"/>
      <c r="D1204" s="48"/>
      <c r="E1204" s="51" t="str">
        <f>IFERROR(VLOOKUP(D1204,Smart!$C$5:$E$105,3,0),"")</f>
        <v/>
      </c>
      <c r="F1204" s="30"/>
      <c r="G1204" s="35"/>
      <c r="H1204" s="34"/>
      <c r="I1204" s="57" t="str">
        <f t="shared" si="45"/>
        <v/>
      </c>
      <c r="J1204" s="35"/>
      <c r="K1204" s="54" t="str">
        <f t="shared" ca="1" si="46"/>
        <v/>
      </c>
    </row>
    <row r="1205" spans="3:11" ht="30" customHeight="1" x14ac:dyDescent="0.2">
      <c r="C1205" s="48"/>
      <c r="D1205" s="48"/>
      <c r="E1205" s="51" t="str">
        <f>IFERROR(VLOOKUP(D1205,Smart!$C$5:$E$105,3,0),"")</f>
        <v/>
      </c>
      <c r="F1205" s="30"/>
      <c r="G1205" s="35"/>
      <c r="H1205" s="34"/>
      <c r="I1205" s="57" t="str">
        <f t="shared" si="45"/>
        <v/>
      </c>
      <c r="J1205" s="35"/>
      <c r="K1205" s="54" t="str">
        <f t="shared" ca="1" si="46"/>
        <v/>
      </c>
    </row>
    <row r="1206" spans="3:11" ht="30" customHeight="1" x14ac:dyDescent="0.2">
      <c r="C1206" s="48"/>
      <c r="D1206" s="48"/>
      <c r="E1206" s="51" t="str">
        <f>IFERROR(VLOOKUP(D1206,Smart!$C$5:$E$105,3,0),"")</f>
        <v/>
      </c>
      <c r="F1206" s="30"/>
      <c r="G1206" s="35"/>
      <c r="H1206" s="34"/>
      <c r="I1206" s="57" t="str">
        <f t="shared" si="45"/>
        <v/>
      </c>
      <c r="J1206" s="35"/>
      <c r="K1206" s="54" t="str">
        <f t="shared" ca="1" si="46"/>
        <v/>
      </c>
    </row>
    <row r="1207" spans="3:11" ht="30" customHeight="1" x14ac:dyDescent="0.2">
      <c r="C1207" s="48"/>
      <c r="D1207" s="48"/>
      <c r="E1207" s="51" t="str">
        <f>IFERROR(VLOOKUP(D1207,Smart!$C$5:$E$105,3,0),"")</f>
        <v/>
      </c>
      <c r="F1207" s="30"/>
      <c r="G1207" s="35"/>
      <c r="H1207" s="34"/>
      <c r="I1207" s="57" t="str">
        <f t="shared" si="45"/>
        <v/>
      </c>
      <c r="J1207" s="35"/>
      <c r="K1207" s="54" t="str">
        <f t="shared" ca="1" si="46"/>
        <v/>
      </c>
    </row>
    <row r="1208" spans="3:11" ht="30" customHeight="1" x14ac:dyDescent="0.2">
      <c r="C1208" s="48"/>
      <c r="D1208" s="48"/>
      <c r="E1208" s="51" t="str">
        <f>IFERROR(VLOOKUP(D1208,Smart!$C$5:$E$105,3,0),"")</f>
        <v/>
      </c>
      <c r="F1208" s="30"/>
      <c r="G1208" s="35"/>
      <c r="H1208" s="34"/>
      <c r="I1208" s="57" t="str">
        <f t="shared" si="45"/>
        <v/>
      </c>
      <c r="J1208" s="35"/>
      <c r="K1208" s="54" t="str">
        <f t="shared" ca="1" si="46"/>
        <v/>
      </c>
    </row>
    <row r="1209" spans="3:11" ht="30" customHeight="1" x14ac:dyDescent="0.2">
      <c r="C1209" s="48"/>
      <c r="D1209" s="48"/>
      <c r="E1209" s="51" t="str">
        <f>IFERROR(VLOOKUP(D1209,Smart!$C$5:$E$105,3,0),"")</f>
        <v/>
      </c>
      <c r="F1209" s="30"/>
      <c r="G1209" s="35"/>
      <c r="H1209" s="34"/>
      <c r="I1209" s="57" t="str">
        <f t="shared" si="45"/>
        <v/>
      </c>
      <c r="J1209" s="35"/>
      <c r="K1209" s="54" t="str">
        <f t="shared" ca="1" si="46"/>
        <v/>
      </c>
    </row>
    <row r="1210" spans="3:11" ht="30" customHeight="1" x14ac:dyDescent="0.2">
      <c r="C1210" s="48"/>
      <c r="D1210" s="48"/>
      <c r="E1210" s="51" t="str">
        <f>IFERROR(VLOOKUP(D1210,Smart!$C$5:$E$105,3,0),"")</f>
        <v/>
      </c>
      <c r="F1210" s="30"/>
      <c r="G1210" s="35"/>
      <c r="H1210" s="34"/>
      <c r="I1210" s="57" t="str">
        <f t="shared" si="45"/>
        <v/>
      </c>
      <c r="J1210" s="35"/>
      <c r="K1210" s="54" t="str">
        <f t="shared" ca="1" si="46"/>
        <v/>
      </c>
    </row>
    <row r="1211" spans="3:11" ht="30" customHeight="1" x14ac:dyDescent="0.2">
      <c r="C1211" s="48"/>
      <c r="D1211" s="48"/>
      <c r="E1211" s="51" t="str">
        <f>IFERROR(VLOOKUP(D1211,Smart!$C$5:$E$105,3,0),"")</f>
        <v/>
      </c>
      <c r="F1211" s="30"/>
      <c r="G1211" s="35"/>
      <c r="H1211" s="34"/>
      <c r="I1211" s="57" t="str">
        <f t="shared" si="45"/>
        <v/>
      </c>
      <c r="J1211" s="35"/>
      <c r="K1211" s="54" t="str">
        <f t="shared" ca="1" si="46"/>
        <v/>
      </c>
    </row>
    <row r="1212" spans="3:11" ht="30" customHeight="1" x14ac:dyDescent="0.2">
      <c r="C1212" s="48"/>
      <c r="D1212" s="48"/>
      <c r="E1212" s="51" t="str">
        <f>IFERROR(VLOOKUP(D1212,Smart!$C$5:$E$105,3,0),"")</f>
        <v/>
      </c>
      <c r="F1212" s="30"/>
      <c r="G1212" s="35"/>
      <c r="H1212" s="34"/>
      <c r="I1212" s="57" t="str">
        <f t="shared" si="45"/>
        <v/>
      </c>
      <c r="J1212" s="35"/>
      <c r="K1212" s="54" t="str">
        <f t="shared" ca="1" si="46"/>
        <v/>
      </c>
    </row>
    <row r="1213" spans="3:11" ht="30" customHeight="1" x14ac:dyDescent="0.2">
      <c r="C1213" s="48"/>
      <c r="D1213" s="48"/>
      <c r="E1213" s="51" t="str">
        <f>IFERROR(VLOOKUP(D1213,Smart!$C$5:$E$105,3,0),"")</f>
        <v/>
      </c>
      <c r="F1213" s="30"/>
      <c r="G1213" s="35"/>
      <c r="H1213" s="34"/>
      <c r="I1213" s="57" t="str">
        <f t="shared" si="45"/>
        <v/>
      </c>
      <c r="J1213" s="35"/>
      <c r="K1213" s="54" t="str">
        <f t="shared" ca="1" si="46"/>
        <v/>
      </c>
    </row>
    <row r="1214" spans="3:11" ht="30" customHeight="1" x14ac:dyDescent="0.2">
      <c r="C1214" s="48"/>
      <c r="D1214" s="48"/>
      <c r="E1214" s="51" t="str">
        <f>IFERROR(VLOOKUP(D1214,Smart!$C$5:$E$105,3,0),"")</f>
        <v/>
      </c>
      <c r="F1214" s="30"/>
      <c r="G1214" s="35"/>
      <c r="H1214" s="34"/>
      <c r="I1214" s="57" t="str">
        <f t="shared" si="45"/>
        <v/>
      </c>
      <c r="J1214" s="35"/>
      <c r="K1214" s="54" t="str">
        <f t="shared" ca="1" si="46"/>
        <v/>
      </c>
    </row>
    <row r="1215" spans="3:11" ht="30" customHeight="1" x14ac:dyDescent="0.2">
      <c r="C1215" s="48"/>
      <c r="D1215" s="48"/>
      <c r="E1215" s="51" t="str">
        <f>IFERROR(VLOOKUP(D1215,Smart!$C$5:$E$105,3,0),"")</f>
        <v/>
      </c>
      <c r="F1215" s="30"/>
      <c r="G1215" s="35"/>
      <c r="H1215" s="34"/>
      <c r="I1215" s="57" t="str">
        <f t="shared" si="45"/>
        <v/>
      </c>
      <c r="J1215" s="35"/>
      <c r="K1215" s="54" t="str">
        <f t="shared" ca="1" si="46"/>
        <v/>
      </c>
    </row>
    <row r="1216" spans="3:11" ht="30" customHeight="1" x14ac:dyDescent="0.2">
      <c r="C1216" s="48"/>
      <c r="D1216" s="48"/>
      <c r="E1216" s="51" t="str">
        <f>IFERROR(VLOOKUP(D1216,Smart!$C$5:$E$105,3,0),"")</f>
        <v/>
      </c>
      <c r="F1216" s="30"/>
      <c r="G1216" s="35"/>
      <c r="H1216" s="34"/>
      <c r="I1216" s="57" t="str">
        <f t="shared" si="45"/>
        <v/>
      </c>
      <c r="J1216" s="35"/>
      <c r="K1216" s="54" t="str">
        <f t="shared" ca="1" si="46"/>
        <v/>
      </c>
    </row>
    <row r="1217" spans="3:11" ht="30" customHeight="1" x14ac:dyDescent="0.2">
      <c r="C1217" s="48"/>
      <c r="D1217" s="48"/>
      <c r="E1217" s="51" t="str">
        <f>IFERROR(VLOOKUP(D1217,Smart!$C$5:$E$105,3,0),"")</f>
        <v/>
      </c>
      <c r="F1217" s="30"/>
      <c r="G1217" s="35"/>
      <c r="H1217" s="34"/>
      <c r="I1217" s="57" t="str">
        <f t="shared" si="45"/>
        <v/>
      </c>
      <c r="J1217" s="35"/>
      <c r="K1217" s="54" t="str">
        <f t="shared" ca="1" si="46"/>
        <v/>
      </c>
    </row>
    <row r="1218" spans="3:11" ht="30" customHeight="1" x14ac:dyDescent="0.2">
      <c r="C1218" s="48"/>
      <c r="D1218" s="48"/>
      <c r="E1218" s="51" t="str">
        <f>IFERROR(VLOOKUP(D1218,Smart!$C$5:$E$105,3,0),"")</f>
        <v/>
      </c>
      <c r="F1218" s="30"/>
      <c r="G1218" s="35"/>
      <c r="H1218" s="34"/>
      <c r="I1218" s="57" t="str">
        <f t="shared" si="45"/>
        <v/>
      </c>
      <c r="J1218" s="35"/>
      <c r="K1218" s="54" t="str">
        <f t="shared" ca="1" si="46"/>
        <v/>
      </c>
    </row>
    <row r="1219" spans="3:11" ht="30" customHeight="1" x14ac:dyDescent="0.2">
      <c r="C1219" s="48"/>
      <c r="D1219" s="48"/>
      <c r="E1219" s="51" t="str">
        <f>IFERROR(VLOOKUP(D1219,Smart!$C$5:$E$105,3,0),"")</f>
        <v/>
      </c>
      <c r="F1219" s="30"/>
      <c r="G1219" s="35"/>
      <c r="H1219" s="34"/>
      <c r="I1219" s="57" t="str">
        <f t="shared" si="45"/>
        <v/>
      </c>
      <c r="J1219" s="35"/>
      <c r="K1219" s="54" t="str">
        <f t="shared" ca="1" si="46"/>
        <v/>
      </c>
    </row>
    <row r="1220" spans="3:11" ht="30" customHeight="1" x14ac:dyDescent="0.2">
      <c r="C1220" s="48"/>
      <c r="D1220" s="48"/>
      <c r="E1220" s="51" t="str">
        <f>IFERROR(VLOOKUP(D1220,Smart!$C$5:$E$105,3,0),"")</f>
        <v/>
      </c>
      <c r="F1220" s="30"/>
      <c r="G1220" s="35"/>
      <c r="H1220" s="34"/>
      <c r="I1220" s="57" t="str">
        <f t="shared" si="45"/>
        <v/>
      </c>
      <c r="J1220" s="35"/>
      <c r="K1220" s="54" t="str">
        <f t="shared" ca="1" si="46"/>
        <v/>
      </c>
    </row>
    <row r="1221" spans="3:11" ht="30" customHeight="1" x14ac:dyDescent="0.2">
      <c r="C1221" s="48"/>
      <c r="D1221" s="48"/>
      <c r="E1221" s="51" t="str">
        <f>IFERROR(VLOOKUP(D1221,Smart!$C$5:$E$105,3,0),"")</f>
        <v/>
      </c>
      <c r="F1221" s="30"/>
      <c r="G1221" s="35"/>
      <c r="H1221" s="34"/>
      <c r="I1221" s="57" t="str">
        <f t="shared" si="45"/>
        <v/>
      </c>
      <c r="J1221" s="35"/>
      <c r="K1221" s="54" t="str">
        <f t="shared" ca="1" si="46"/>
        <v/>
      </c>
    </row>
    <row r="1222" spans="3:11" ht="30" customHeight="1" x14ac:dyDescent="0.2">
      <c r="C1222" s="48"/>
      <c r="D1222" s="48"/>
      <c r="E1222" s="51" t="str">
        <f>IFERROR(VLOOKUP(D1222,Smart!$C$5:$E$105,3,0),"")</f>
        <v/>
      </c>
      <c r="F1222" s="30"/>
      <c r="G1222" s="35"/>
      <c r="H1222" s="34"/>
      <c r="I1222" s="57" t="str">
        <f t="shared" si="45"/>
        <v/>
      </c>
      <c r="J1222" s="35"/>
      <c r="K1222" s="54" t="str">
        <f t="shared" ca="1" si="46"/>
        <v/>
      </c>
    </row>
    <row r="1223" spans="3:11" ht="30" customHeight="1" x14ac:dyDescent="0.2">
      <c r="C1223" s="48"/>
      <c r="D1223" s="48"/>
      <c r="E1223" s="51" t="str">
        <f>IFERROR(VLOOKUP(D1223,Smart!$C$5:$E$105,3,0),"")</f>
        <v/>
      </c>
      <c r="F1223" s="30"/>
      <c r="G1223" s="35"/>
      <c r="H1223" s="34"/>
      <c r="I1223" s="57" t="str">
        <f t="shared" ref="I1223:I1286" si="47">IF(OR(G1223="",H1223=""),"",G1223+H1223)</f>
        <v/>
      </c>
      <c r="J1223" s="35"/>
      <c r="K1223" s="54" t="str">
        <f t="shared" ca="1" si="46"/>
        <v/>
      </c>
    </row>
    <row r="1224" spans="3:11" ht="30" customHeight="1" x14ac:dyDescent="0.2">
      <c r="C1224" s="48"/>
      <c r="D1224" s="48"/>
      <c r="E1224" s="51" t="str">
        <f>IFERROR(VLOOKUP(D1224,Smart!$C$5:$E$105,3,0),"")</f>
        <v/>
      </c>
      <c r="F1224" s="30"/>
      <c r="G1224" s="35"/>
      <c r="H1224" s="34"/>
      <c r="I1224" s="57" t="str">
        <f t="shared" si="47"/>
        <v/>
      </c>
      <c r="J1224" s="35"/>
      <c r="K1224" s="54" t="str">
        <f t="shared" ca="1" si="46"/>
        <v/>
      </c>
    </row>
    <row r="1225" spans="3:11" ht="30" customHeight="1" x14ac:dyDescent="0.2">
      <c r="C1225" s="48"/>
      <c r="D1225" s="48"/>
      <c r="E1225" s="51" t="str">
        <f>IFERROR(VLOOKUP(D1225,Smart!$C$5:$E$105,3,0),"")</f>
        <v/>
      </c>
      <c r="F1225" s="30"/>
      <c r="G1225" s="35"/>
      <c r="H1225" s="34"/>
      <c r="I1225" s="57" t="str">
        <f t="shared" si="47"/>
        <v/>
      </c>
      <c r="J1225" s="35"/>
      <c r="K1225" s="54" t="str">
        <f t="shared" ca="1" si="46"/>
        <v/>
      </c>
    </row>
    <row r="1226" spans="3:11" ht="30" customHeight="1" x14ac:dyDescent="0.2">
      <c r="C1226" s="48"/>
      <c r="D1226" s="48"/>
      <c r="E1226" s="51" t="str">
        <f>IFERROR(VLOOKUP(D1226,Smart!$C$5:$E$105,3,0),"")</f>
        <v/>
      </c>
      <c r="F1226" s="30"/>
      <c r="G1226" s="35"/>
      <c r="H1226" s="34"/>
      <c r="I1226" s="57" t="str">
        <f t="shared" si="47"/>
        <v/>
      </c>
      <c r="J1226" s="35"/>
      <c r="K1226" s="54" t="str">
        <f t="shared" ca="1" si="46"/>
        <v/>
      </c>
    </row>
    <row r="1227" spans="3:11" ht="30" customHeight="1" x14ac:dyDescent="0.2">
      <c r="C1227" s="48"/>
      <c r="D1227" s="48"/>
      <c r="E1227" s="51" t="str">
        <f>IFERROR(VLOOKUP(D1227,Smart!$C$5:$E$105,3,0),"")</f>
        <v/>
      </c>
      <c r="F1227" s="30"/>
      <c r="G1227" s="35"/>
      <c r="H1227" s="34"/>
      <c r="I1227" s="57" t="str">
        <f t="shared" si="47"/>
        <v/>
      </c>
      <c r="J1227" s="35"/>
      <c r="K1227" s="54" t="str">
        <f t="shared" ca="1" si="46"/>
        <v/>
      </c>
    </row>
    <row r="1228" spans="3:11" ht="30" customHeight="1" x14ac:dyDescent="0.2">
      <c r="C1228" s="48"/>
      <c r="D1228" s="48"/>
      <c r="E1228" s="51" t="str">
        <f>IFERROR(VLOOKUP(D1228,Smart!$C$5:$E$105,3,0),"")</f>
        <v/>
      </c>
      <c r="F1228" s="30"/>
      <c r="G1228" s="35"/>
      <c r="H1228" s="34"/>
      <c r="I1228" s="57" t="str">
        <f t="shared" si="47"/>
        <v/>
      </c>
      <c r="J1228" s="35"/>
      <c r="K1228" s="54" t="str">
        <f t="shared" ca="1" si="46"/>
        <v/>
      </c>
    </row>
    <row r="1229" spans="3:11" ht="30" customHeight="1" x14ac:dyDescent="0.2">
      <c r="C1229" s="48"/>
      <c r="D1229" s="48"/>
      <c r="E1229" s="51" t="str">
        <f>IFERROR(VLOOKUP(D1229,Smart!$C$5:$E$105,3,0),"")</f>
        <v/>
      </c>
      <c r="F1229" s="30"/>
      <c r="G1229" s="35"/>
      <c r="H1229" s="34"/>
      <c r="I1229" s="57" t="str">
        <f t="shared" si="47"/>
        <v/>
      </c>
      <c r="J1229" s="35"/>
      <c r="K1229" s="54" t="str">
        <f t="shared" ca="1" si="46"/>
        <v/>
      </c>
    </row>
    <row r="1230" spans="3:11" ht="30" customHeight="1" x14ac:dyDescent="0.2">
      <c r="C1230" s="48"/>
      <c r="D1230" s="48"/>
      <c r="E1230" s="51" t="str">
        <f>IFERROR(VLOOKUP(D1230,Smart!$C$5:$E$105,3,0),"")</f>
        <v/>
      </c>
      <c r="F1230" s="30"/>
      <c r="G1230" s="35"/>
      <c r="H1230" s="34"/>
      <c r="I1230" s="57" t="str">
        <f t="shared" si="47"/>
        <v/>
      </c>
      <c r="J1230" s="35"/>
      <c r="K1230" s="54" t="str">
        <f t="shared" ca="1" si="46"/>
        <v/>
      </c>
    </row>
    <row r="1231" spans="3:11" ht="30" customHeight="1" x14ac:dyDescent="0.2">
      <c r="C1231" s="48"/>
      <c r="D1231" s="48"/>
      <c r="E1231" s="51" t="str">
        <f>IFERROR(VLOOKUP(D1231,Smart!$C$5:$E$105,3,0),"")</f>
        <v/>
      </c>
      <c r="F1231" s="30"/>
      <c r="G1231" s="35"/>
      <c r="H1231" s="34"/>
      <c r="I1231" s="57" t="str">
        <f t="shared" si="47"/>
        <v/>
      </c>
      <c r="J1231" s="35"/>
      <c r="K1231" s="54" t="str">
        <f t="shared" ca="1" si="46"/>
        <v/>
      </c>
    </row>
    <row r="1232" spans="3:11" ht="30" customHeight="1" x14ac:dyDescent="0.2">
      <c r="C1232" s="48"/>
      <c r="D1232" s="48"/>
      <c r="E1232" s="51" t="str">
        <f>IFERROR(VLOOKUP(D1232,Smart!$C$5:$E$105,3,0),"")</f>
        <v/>
      </c>
      <c r="F1232" s="30"/>
      <c r="G1232" s="35"/>
      <c r="H1232" s="34"/>
      <c r="I1232" s="57" t="str">
        <f t="shared" si="47"/>
        <v/>
      </c>
      <c r="J1232" s="35"/>
      <c r="K1232" s="54" t="str">
        <f t="shared" ca="1" si="46"/>
        <v/>
      </c>
    </row>
    <row r="1233" spans="3:11" ht="30" customHeight="1" x14ac:dyDescent="0.2">
      <c r="C1233" s="48"/>
      <c r="D1233" s="48"/>
      <c r="E1233" s="51" t="str">
        <f>IFERROR(VLOOKUP(D1233,Smart!$C$5:$E$105,3,0),"")</f>
        <v/>
      </c>
      <c r="F1233" s="30"/>
      <c r="G1233" s="35"/>
      <c r="H1233" s="34"/>
      <c r="I1233" s="57" t="str">
        <f t="shared" si="47"/>
        <v/>
      </c>
      <c r="J1233" s="35"/>
      <c r="K1233" s="54" t="str">
        <f t="shared" ref="K1233:K1296" ca="1" si="48">IF(OR(D1233="",G1233="",I1233=""),"",IF(AND(J1233&lt;&gt;"",J1233&lt;=I1233),"Concluído en el Plazo",IF(AND(J1233&lt;&gt;"",J1233&gt;I1233),"Concluído con Retraso",IF(AND(J1233="",I1233&gt;=TODAY(),G1233&lt;=TODAY()),"En Progreso",IF(AND(J1233="",I1233&lt;TODAY()),"Retrasado","No iniciado")))))</f>
        <v/>
      </c>
    </row>
    <row r="1234" spans="3:11" ht="30" customHeight="1" x14ac:dyDescent="0.2">
      <c r="C1234" s="48"/>
      <c r="D1234" s="48"/>
      <c r="E1234" s="51" t="str">
        <f>IFERROR(VLOOKUP(D1234,Smart!$C$5:$E$105,3,0),"")</f>
        <v/>
      </c>
      <c r="F1234" s="30"/>
      <c r="G1234" s="35"/>
      <c r="H1234" s="34"/>
      <c r="I1234" s="57" t="str">
        <f t="shared" si="47"/>
        <v/>
      </c>
      <c r="J1234" s="35"/>
      <c r="K1234" s="54" t="str">
        <f t="shared" ca="1" si="48"/>
        <v/>
      </c>
    </row>
    <row r="1235" spans="3:11" ht="30" customHeight="1" x14ac:dyDescent="0.2">
      <c r="C1235" s="48"/>
      <c r="D1235" s="48"/>
      <c r="E1235" s="51" t="str">
        <f>IFERROR(VLOOKUP(D1235,Smart!$C$5:$E$105,3,0),"")</f>
        <v/>
      </c>
      <c r="F1235" s="30"/>
      <c r="G1235" s="35"/>
      <c r="H1235" s="34"/>
      <c r="I1235" s="57" t="str">
        <f t="shared" si="47"/>
        <v/>
      </c>
      <c r="J1235" s="35"/>
      <c r="K1235" s="54" t="str">
        <f t="shared" ca="1" si="48"/>
        <v/>
      </c>
    </row>
    <row r="1236" spans="3:11" ht="30" customHeight="1" x14ac:dyDescent="0.2">
      <c r="C1236" s="48"/>
      <c r="D1236" s="48"/>
      <c r="E1236" s="51" t="str">
        <f>IFERROR(VLOOKUP(D1236,Smart!$C$5:$E$105,3,0),"")</f>
        <v/>
      </c>
      <c r="F1236" s="30"/>
      <c r="G1236" s="35"/>
      <c r="H1236" s="34"/>
      <c r="I1236" s="57" t="str">
        <f t="shared" si="47"/>
        <v/>
      </c>
      <c r="J1236" s="35"/>
      <c r="K1236" s="54" t="str">
        <f t="shared" ca="1" si="48"/>
        <v/>
      </c>
    </row>
    <row r="1237" spans="3:11" ht="30" customHeight="1" x14ac:dyDescent="0.2">
      <c r="C1237" s="48"/>
      <c r="D1237" s="48"/>
      <c r="E1237" s="51" t="str">
        <f>IFERROR(VLOOKUP(D1237,Smart!$C$5:$E$105,3,0),"")</f>
        <v/>
      </c>
      <c r="F1237" s="30"/>
      <c r="G1237" s="35"/>
      <c r="H1237" s="34"/>
      <c r="I1237" s="57" t="str">
        <f t="shared" si="47"/>
        <v/>
      </c>
      <c r="J1237" s="35"/>
      <c r="K1237" s="54" t="str">
        <f t="shared" ca="1" si="48"/>
        <v/>
      </c>
    </row>
    <row r="1238" spans="3:11" ht="30" customHeight="1" x14ac:dyDescent="0.2">
      <c r="C1238" s="48"/>
      <c r="D1238" s="48"/>
      <c r="E1238" s="51" t="str">
        <f>IFERROR(VLOOKUP(D1238,Smart!$C$5:$E$105,3,0),"")</f>
        <v/>
      </c>
      <c r="F1238" s="30"/>
      <c r="G1238" s="35"/>
      <c r="H1238" s="34"/>
      <c r="I1238" s="57" t="str">
        <f t="shared" si="47"/>
        <v/>
      </c>
      <c r="J1238" s="35"/>
      <c r="K1238" s="54" t="str">
        <f t="shared" ca="1" si="48"/>
        <v/>
      </c>
    </row>
    <row r="1239" spans="3:11" ht="30" customHeight="1" x14ac:dyDescent="0.2">
      <c r="C1239" s="48"/>
      <c r="D1239" s="48"/>
      <c r="E1239" s="51" t="str">
        <f>IFERROR(VLOOKUP(D1239,Smart!$C$5:$E$105,3,0),"")</f>
        <v/>
      </c>
      <c r="F1239" s="30"/>
      <c r="G1239" s="35"/>
      <c r="H1239" s="34"/>
      <c r="I1239" s="57" t="str">
        <f t="shared" si="47"/>
        <v/>
      </c>
      <c r="J1239" s="35"/>
      <c r="K1239" s="54" t="str">
        <f t="shared" ca="1" si="48"/>
        <v/>
      </c>
    </row>
    <row r="1240" spans="3:11" ht="30" customHeight="1" x14ac:dyDescent="0.2">
      <c r="C1240" s="48"/>
      <c r="D1240" s="48"/>
      <c r="E1240" s="51" t="str">
        <f>IFERROR(VLOOKUP(D1240,Smart!$C$5:$E$105,3,0),"")</f>
        <v/>
      </c>
      <c r="F1240" s="30"/>
      <c r="G1240" s="35"/>
      <c r="H1240" s="34"/>
      <c r="I1240" s="57" t="str">
        <f t="shared" si="47"/>
        <v/>
      </c>
      <c r="J1240" s="35"/>
      <c r="K1240" s="54" t="str">
        <f t="shared" ca="1" si="48"/>
        <v/>
      </c>
    </row>
    <row r="1241" spans="3:11" ht="30" customHeight="1" x14ac:dyDescent="0.2">
      <c r="C1241" s="48"/>
      <c r="D1241" s="48"/>
      <c r="E1241" s="51" t="str">
        <f>IFERROR(VLOOKUP(D1241,Smart!$C$5:$E$105,3,0),"")</f>
        <v/>
      </c>
      <c r="F1241" s="30"/>
      <c r="G1241" s="35"/>
      <c r="H1241" s="34"/>
      <c r="I1241" s="57" t="str">
        <f t="shared" si="47"/>
        <v/>
      </c>
      <c r="J1241" s="35"/>
      <c r="K1241" s="54" t="str">
        <f t="shared" ca="1" si="48"/>
        <v/>
      </c>
    </row>
    <row r="1242" spans="3:11" ht="30" customHeight="1" x14ac:dyDescent="0.2">
      <c r="C1242" s="48"/>
      <c r="D1242" s="48"/>
      <c r="E1242" s="51" t="str">
        <f>IFERROR(VLOOKUP(D1242,Smart!$C$5:$E$105,3,0),"")</f>
        <v/>
      </c>
      <c r="F1242" s="30"/>
      <c r="G1242" s="35"/>
      <c r="H1242" s="34"/>
      <c r="I1242" s="57" t="str">
        <f t="shared" si="47"/>
        <v/>
      </c>
      <c r="J1242" s="35"/>
      <c r="K1242" s="54" t="str">
        <f t="shared" ca="1" si="48"/>
        <v/>
      </c>
    </row>
    <row r="1243" spans="3:11" ht="30" customHeight="1" x14ac:dyDescent="0.2">
      <c r="C1243" s="48"/>
      <c r="D1243" s="48"/>
      <c r="E1243" s="51" t="str">
        <f>IFERROR(VLOOKUP(D1243,Smart!$C$5:$E$105,3,0),"")</f>
        <v/>
      </c>
      <c r="F1243" s="30"/>
      <c r="G1243" s="35"/>
      <c r="H1243" s="34"/>
      <c r="I1243" s="57" t="str">
        <f t="shared" si="47"/>
        <v/>
      </c>
      <c r="J1243" s="35"/>
      <c r="K1243" s="54" t="str">
        <f t="shared" ca="1" si="48"/>
        <v/>
      </c>
    </row>
    <row r="1244" spans="3:11" ht="30" customHeight="1" x14ac:dyDescent="0.2">
      <c r="C1244" s="48"/>
      <c r="D1244" s="48"/>
      <c r="E1244" s="51" t="str">
        <f>IFERROR(VLOOKUP(D1244,Smart!$C$5:$E$105,3,0),"")</f>
        <v/>
      </c>
      <c r="F1244" s="30"/>
      <c r="G1244" s="35"/>
      <c r="H1244" s="34"/>
      <c r="I1244" s="57" t="str">
        <f t="shared" si="47"/>
        <v/>
      </c>
      <c r="J1244" s="35"/>
      <c r="K1244" s="54" t="str">
        <f t="shared" ca="1" si="48"/>
        <v/>
      </c>
    </row>
    <row r="1245" spans="3:11" ht="30" customHeight="1" x14ac:dyDescent="0.2">
      <c r="C1245" s="48"/>
      <c r="D1245" s="48"/>
      <c r="E1245" s="51" t="str">
        <f>IFERROR(VLOOKUP(D1245,Smart!$C$5:$E$105,3,0),"")</f>
        <v/>
      </c>
      <c r="F1245" s="30"/>
      <c r="G1245" s="35"/>
      <c r="H1245" s="34"/>
      <c r="I1245" s="57" t="str">
        <f t="shared" si="47"/>
        <v/>
      </c>
      <c r="J1245" s="35"/>
      <c r="K1245" s="54" t="str">
        <f t="shared" ca="1" si="48"/>
        <v/>
      </c>
    </row>
    <row r="1246" spans="3:11" ht="30" customHeight="1" x14ac:dyDescent="0.2">
      <c r="C1246" s="48"/>
      <c r="D1246" s="48"/>
      <c r="E1246" s="51" t="str">
        <f>IFERROR(VLOOKUP(D1246,Smart!$C$5:$E$105,3,0),"")</f>
        <v/>
      </c>
      <c r="F1246" s="30"/>
      <c r="G1246" s="35"/>
      <c r="H1246" s="34"/>
      <c r="I1246" s="57" t="str">
        <f t="shared" si="47"/>
        <v/>
      </c>
      <c r="J1246" s="35"/>
      <c r="K1246" s="54" t="str">
        <f t="shared" ca="1" si="48"/>
        <v/>
      </c>
    </row>
    <row r="1247" spans="3:11" ht="30" customHeight="1" x14ac:dyDescent="0.2">
      <c r="C1247" s="48"/>
      <c r="D1247" s="48"/>
      <c r="E1247" s="51" t="str">
        <f>IFERROR(VLOOKUP(D1247,Smart!$C$5:$E$105,3,0),"")</f>
        <v/>
      </c>
      <c r="F1247" s="30"/>
      <c r="G1247" s="35"/>
      <c r="H1247" s="34"/>
      <c r="I1247" s="57" t="str">
        <f t="shared" si="47"/>
        <v/>
      </c>
      <c r="J1247" s="35"/>
      <c r="K1247" s="54" t="str">
        <f t="shared" ca="1" si="48"/>
        <v/>
      </c>
    </row>
    <row r="1248" spans="3:11" ht="30" customHeight="1" x14ac:dyDescent="0.2">
      <c r="C1248" s="48"/>
      <c r="D1248" s="48"/>
      <c r="E1248" s="51" t="str">
        <f>IFERROR(VLOOKUP(D1248,Smart!$C$5:$E$105,3,0),"")</f>
        <v/>
      </c>
      <c r="F1248" s="30"/>
      <c r="G1248" s="35"/>
      <c r="H1248" s="34"/>
      <c r="I1248" s="57" t="str">
        <f t="shared" si="47"/>
        <v/>
      </c>
      <c r="J1248" s="35"/>
      <c r="K1248" s="54" t="str">
        <f t="shared" ca="1" si="48"/>
        <v/>
      </c>
    </row>
    <row r="1249" spans="3:11" ht="30" customHeight="1" x14ac:dyDescent="0.2">
      <c r="C1249" s="48"/>
      <c r="D1249" s="48"/>
      <c r="E1249" s="51" t="str">
        <f>IFERROR(VLOOKUP(D1249,Smart!$C$5:$E$105,3,0),"")</f>
        <v/>
      </c>
      <c r="F1249" s="30"/>
      <c r="G1249" s="35"/>
      <c r="H1249" s="34"/>
      <c r="I1249" s="57" t="str">
        <f t="shared" si="47"/>
        <v/>
      </c>
      <c r="J1249" s="35"/>
      <c r="K1249" s="54" t="str">
        <f t="shared" ca="1" si="48"/>
        <v/>
      </c>
    </row>
    <row r="1250" spans="3:11" ht="30" customHeight="1" x14ac:dyDescent="0.2">
      <c r="C1250" s="48"/>
      <c r="D1250" s="48"/>
      <c r="E1250" s="51" t="str">
        <f>IFERROR(VLOOKUP(D1250,Smart!$C$5:$E$105,3,0),"")</f>
        <v/>
      </c>
      <c r="F1250" s="30"/>
      <c r="G1250" s="35"/>
      <c r="H1250" s="34"/>
      <c r="I1250" s="57" t="str">
        <f t="shared" si="47"/>
        <v/>
      </c>
      <c r="J1250" s="35"/>
      <c r="K1250" s="54" t="str">
        <f t="shared" ca="1" si="48"/>
        <v/>
      </c>
    </row>
    <row r="1251" spans="3:11" ht="30" customHeight="1" x14ac:dyDescent="0.2">
      <c r="C1251" s="48"/>
      <c r="D1251" s="48"/>
      <c r="E1251" s="51" t="str">
        <f>IFERROR(VLOOKUP(D1251,Smart!$C$5:$E$105,3,0),"")</f>
        <v/>
      </c>
      <c r="F1251" s="30"/>
      <c r="G1251" s="35"/>
      <c r="H1251" s="34"/>
      <c r="I1251" s="57" t="str">
        <f t="shared" si="47"/>
        <v/>
      </c>
      <c r="J1251" s="35"/>
      <c r="K1251" s="54" t="str">
        <f t="shared" ca="1" si="48"/>
        <v/>
      </c>
    </row>
    <row r="1252" spans="3:11" ht="30" customHeight="1" x14ac:dyDescent="0.2">
      <c r="C1252" s="48"/>
      <c r="D1252" s="48"/>
      <c r="E1252" s="51" t="str">
        <f>IFERROR(VLOOKUP(D1252,Smart!$C$5:$E$105,3,0),"")</f>
        <v/>
      </c>
      <c r="F1252" s="30"/>
      <c r="G1252" s="35"/>
      <c r="H1252" s="34"/>
      <c r="I1252" s="57" t="str">
        <f t="shared" si="47"/>
        <v/>
      </c>
      <c r="J1252" s="35"/>
      <c r="K1252" s="54" t="str">
        <f t="shared" ca="1" si="48"/>
        <v/>
      </c>
    </row>
    <row r="1253" spans="3:11" ht="30" customHeight="1" x14ac:dyDescent="0.2">
      <c r="C1253" s="48"/>
      <c r="D1253" s="48"/>
      <c r="E1253" s="51" t="str">
        <f>IFERROR(VLOOKUP(D1253,Smart!$C$5:$E$105,3,0),"")</f>
        <v/>
      </c>
      <c r="F1253" s="30"/>
      <c r="G1253" s="35"/>
      <c r="H1253" s="34"/>
      <c r="I1253" s="57" t="str">
        <f t="shared" si="47"/>
        <v/>
      </c>
      <c r="J1253" s="35"/>
      <c r="K1253" s="54" t="str">
        <f t="shared" ca="1" si="48"/>
        <v/>
      </c>
    </row>
    <row r="1254" spans="3:11" ht="30" customHeight="1" x14ac:dyDescent="0.2">
      <c r="C1254" s="48"/>
      <c r="D1254" s="48"/>
      <c r="E1254" s="51" t="str">
        <f>IFERROR(VLOOKUP(D1254,Smart!$C$5:$E$105,3,0),"")</f>
        <v/>
      </c>
      <c r="F1254" s="30"/>
      <c r="G1254" s="35"/>
      <c r="H1254" s="34"/>
      <c r="I1254" s="57" t="str">
        <f t="shared" si="47"/>
        <v/>
      </c>
      <c r="J1254" s="35"/>
      <c r="K1254" s="54" t="str">
        <f t="shared" ca="1" si="48"/>
        <v/>
      </c>
    </row>
    <row r="1255" spans="3:11" ht="30" customHeight="1" x14ac:dyDescent="0.2">
      <c r="C1255" s="48"/>
      <c r="D1255" s="48"/>
      <c r="E1255" s="51" t="str">
        <f>IFERROR(VLOOKUP(D1255,Smart!$C$5:$E$105,3,0),"")</f>
        <v/>
      </c>
      <c r="F1255" s="30"/>
      <c r="G1255" s="35"/>
      <c r="H1255" s="34"/>
      <c r="I1255" s="57" t="str">
        <f t="shared" si="47"/>
        <v/>
      </c>
      <c r="J1255" s="35"/>
      <c r="K1255" s="54" t="str">
        <f t="shared" ca="1" si="48"/>
        <v/>
      </c>
    </row>
    <row r="1256" spans="3:11" ht="30" customHeight="1" x14ac:dyDescent="0.2">
      <c r="C1256" s="48"/>
      <c r="D1256" s="48"/>
      <c r="E1256" s="51" t="str">
        <f>IFERROR(VLOOKUP(D1256,Smart!$C$5:$E$105,3,0),"")</f>
        <v/>
      </c>
      <c r="F1256" s="30"/>
      <c r="G1256" s="35"/>
      <c r="H1256" s="34"/>
      <c r="I1256" s="57" t="str">
        <f t="shared" si="47"/>
        <v/>
      </c>
      <c r="J1256" s="35"/>
      <c r="K1256" s="54" t="str">
        <f t="shared" ca="1" si="48"/>
        <v/>
      </c>
    </row>
    <row r="1257" spans="3:11" ht="30" customHeight="1" x14ac:dyDescent="0.2">
      <c r="C1257" s="48"/>
      <c r="D1257" s="48"/>
      <c r="E1257" s="51" t="str">
        <f>IFERROR(VLOOKUP(D1257,Smart!$C$5:$E$105,3,0),"")</f>
        <v/>
      </c>
      <c r="F1257" s="30"/>
      <c r="G1257" s="35"/>
      <c r="H1257" s="34"/>
      <c r="I1257" s="57" t="str">
        <f t="shared" si="47"/>
        <v/>
      </c>
      <c r="J1257" s="35"/>
      <c r="K1257" s="54" t="str">
        <f t="shared" ca="1" si="48"/>
        <v/>
      </c>
    </row>
    <row r="1258" spans="3:11" ht="30" customHeight="1" x14ac:dyDescent="0.2">
      <c r="C1258" s="48"/>
      <c r="D1258" s="48"/>
      <c r="E1258" s="51" t="str">
        <f>IFERROR(VLOOKUP(D1258,Smart!$C$5:$E$105,3,0),"")</f>
        <v/>
      </c>
      <c r="F1258" s="30"/>
      <c r="G1258" s="35"/>
      <c r="H1258" s="34"/>
      <c r="I1258" s="57" t="str">
        <f t="shared" si="47"/>
        <v/>
      </c>
      <c r="J1258" s="35"/>
      <c r="K1258" s="54" t="str">
        <f t="shared" ca="1" si="48"/>
        <v/>
      </c>
    </row>
    <row r="1259" spans="3:11" ht="30" customHeight="1" x14ac:dyDescent="0.2">
      <c r="C1259" s="48"/>
      <c r="D1259" s="48"/>
      <c r="E1259" s="51" t="str">
        <f>IFERROR(VLOOKUP(D1259,Smart!$C$5:$E$105,3,0),"")</f>
        <v/>
      </c>
      <c r="F1259" s="30"/>
      <c r="G1259" s="35"/>
      <c r="H1259" s="34"/>
      <c r="I1259" s="57" t="str">
        <f t="shared" si="47"/>
        <v/>
      </c>
      <c r="J1259" s="35"/>
      <c r="K1259" s="54" t="str">
        <f t="shared" ca="1" si="48"/>
        <v/>
      </c>
    </row>
    <row r="1260" spans="3:11" ht="30" customHeight="1" x14ac:dyDescent="0.2">
      <c r="C1260" s="48"/>
      <c r="D1260" s="48"/>
      <c r="E1260" s="51" t="str">
        <f>IFERROR(VLOOKUP(D1260,Smart!$C$5:$E$105,3,0),"")</f>
        <v/>
      </c>
      <c r="F1260" s="30"/>
      <c r="G1260" s="35"/>
      <c r="H1260" s="34"/>
      <c r="I1260" s="57" t="str">
        <f t="shared" si="47"/>
        <v/>
      </c>
      <c r="J1260" s="35"/>
      <c r="K1260" s="54" t="str">
        <f t="shared" ca="1" si="48"/>
        <v/>
      </c>
    </row>
    <row r="1261" spans="3:11" ht="30" customHeight="1" x14ac:dyDescent="0.2">
      <c r="C1261" s="48"/>
      <c r="D1261" s="48"/>
      <c r="E1261" s="51" t="str">
        <f>IFERROR(VLOOKUP(D1261,Smart!$C$5:$E$105,3,0),"")</f>
        <v/>
      </c>
      <c r="F1261" s="30"/>
      <c r="G1261" s="35"/>
      <c r="H1261" s="34"/>
      <c r="I1261" s="57" t="str">
        <f t="shared" si="47"/>
        <v/>
      </c>
      <c r="J1261" s="35"/>
      <c r="K1261" s="54" t="str">
        <f t="shared" ca="1" si="48"/>
        <v/>
      </c>
    </row>
    <row r="1262" spans="3:11" ht="30" customHeight="1" x14ac:dyDescent="0.2">
      <c r="C1262" s="48"/>
      <c r="D1262" s="48"/>
      <c r="E1262" s="51" t="str">
        <f>IFERROR(VLOOKUP(D1262,Smart!$C$5:$E$105,3,0),"")</f>
        <v/>
      </c>
      <c r="F1262" s="30"/>
      <c r="G1262" s="35"/>
      <c r="H1262" s="34"/>
      <c r="I1262" s="57" t="str">
        <f t="shared" si="47"/>
        <v/>
      </c>
      <c r="J1262" s="35"/>
      <c r="K1262" s="54" t="str">
        <f t="shared" ca="1" si="48"/>
        <v/>
      </c>
    </row>
    <row r="1263" spans="3:11" ht="30" customHeight="1" x14ac:dyDescent="0.2">
      <c r="C1263" s="48"/>
      <c r="D1263" s="48"/>
      <c r="E1263" s="51" t="str">
        <f>IFERROR(VLOOKUP(D1263,Smart!$C$5:$E$105,3,0),"")</f>
        <v/>
      </c>
      <c r="F1263" s="30"/>
      <c r="G1263" s="35"/>
      <c r="H1263" s="34"/>
      <c r="I1263" s="57" t="str">
        <f t="shared" si="47"/>
        <v/>
      </c>
      <c r="J1263" s="35"/>
      <c r="K1263" s="54" t="str">
        <f t="shared" ca="1" si="48"/>
        <v/>
      </c>
    </row>
    <row r="1264" spans="3:11" ht="30" customHeight="1" x14ac:dyDescent="0.2">
      <c r="C1264" s="48"/>
      <c r="D1264" s="48"/>
      <c r="E1264" s="51" t="str">
        <f>IFERROR(VLOOKUP(D1264,Smart!$C$5:$E$105,3,0),"")</f>
        <v/>
      </c>
      <c r="F1264" s="30"/>
      <c r="G1264" s="35"/>
      <c r="H1264" s="34"/>
      <c r="I1264" s="57" t="str">
        <f t="shared" si="47"/>
        <v/>
      </c>
      <c r="J1264" s="35"/>
      <c r="K1264" s="54" t="str">
        <f t="shared" ca="1" si="48"/>
        <v/>
      </c>
    </row>
    <row r="1265" spans="3:11" ht="30" customHeight="1" x14ac:dyDescent="0.2">
      <c r="C1265" s="48"/>
      <c r="D1265" s="48"/>
      <c r="E1265" s="51" t="str">
        <f>IFERROR(VLOOKUP(D1265,Smart!$C$5:$E$105,3,0),"")</f>
        <v/>
      </c>
      <c r="F1265" s="30"/>
      <c r="G1265" s="35"/>
      <c r="H1265" s="34"/>
      <c r="I1265" s="57" t="str">
        <f t="shared" si="47"/>
        <v/>
      </c>
      <c r="J1265" s="35"/>
      <c r="K1265" s="54" t="str">
        <f t="shared" ca="1" si="48"/>
        <v/>
      </c>
    </row>
    <row r="1266" spans="3:11" ht="30" customHeight="1" x14ac:dyDescent="0.2">
      <c r="C1266" s="48"/>
      <c r="D1266" s="48"/>
      <c r="E1266" s="51" t="str">
        <f>IFERROR(VLOOKUP(D1266,Smart!$C$5:$E$105,3,0),"")</f>
        <v/>
      </c>
      <c r="F1266" s="30"/>
      <c r="G1266" s="35"/>
      <c r="H1266" s="34"/>
      <c r="I1266" s="57" t="str">
        <f t="shared" si="47"/>
        <v/>
      </c>
      <c r="J1266" s="35"/>
      <c r="K1266" s="54" t="str">
        <f t="shared" ca="1" si="48"/>
        <v/>
      </c>
    </row>
    <row r="1267" spans="3:11" ht="30" customHeight="1" x14ac:dyDescent="0.2">
      <c r="C1267" s="48"/>
      <c r="D1267" s="48"/>
      <c r="E1267" s="51" t="str">
        <f>IFERROR(VLOOKUP(D1267,Smart!$C$5:$E$105,3,0),"")</f>
        <v/>
      </c>
      <c r="F1267" s="30"/>
      <c r="G1267" s="35"/>
      <c r="H1267" s="34"/>
      <c r="I1267" s="57" t="str">
        <f t="shared" si="47"/>
        <v/>
      </c>
      <c r="J1267" s="35"/>
      <c r="K1267" s="54" t="str">
        <f t="shared" ca="1" si="48"/>
        <v/>
      </c>
    </row>
    <row r="1268" spans="3:11" ht="30" customHeight="1" x14ac:dyDescent="0.2">
      <c r="C1268" s="48"/>
      <c r="D1268" s="48"/>
      <c r="E1268" s="51" t="str">
        <f>IFERROR(VLOOKUP(D1268,Smart!$C$5:$E$105,3,0),"")</f>
        <v/>
      </c>
      <c r="F1268" s="30"/>
      <c r="G1268" s="35"/>
      <c r="H1268" s="34"/>
      <c r="I1268" s="57" t="str">
        <f t="shared" si="47"/>
        <v/>
      </c>
      <c r="J1268" s="35"/>
      <c r="K1268" s="54" t="str">
        <f t="shared" ca="1" si="48"/>
        <v/>
      </c>
    </row>
    <row r="1269" spans="3:11" ht="30" customHeight="1" x14ac:dyDescent="0.2">
      <c r="C1269" s="48"/>
      <c r="D1269" s="48"/>
      <c r="E1269" s="51" t="str">
        <f>IFERROR(VLOOKUP(D1269,Smart!$C$5:$E$105,3,0),"")</f>
        <v/>
      </c>
      <c r="F1269" s="30"/>
      <c r="G1269" s="35"/>
      <c r="H1269" s="34"/>
      <c r="I1269" s="57" t="str">
        <f t="shared" si="47"/>
        <v/>
      </c>
      <c r="J1269" s="35"/>
      <c r="K1269" s="54" t="str">
        <f t="shared" ca="1" si="48"/>
        <v/>
      </c>
    </row>
    <row r="1270" spans="3:11" ht="30" customHeight="1" x14ac:dyDescent="0.2">
      <c r="C1270" s="48"/>
      <c r="D1270" s="48"/>
      <c r="E1270" s="51" t="str">
        <f>IFERROR(VLOOKUP(D1270,Smart!$C$5:$E$105,3,0),"")</f>
        <v/>
      </c>
      <c r="F1270" s="30"/>
      <c r="G1270" s="35"/>
      <c r="H1270" s="34"/>
      <c r="I1270" s="57" t="str">
        <f t="shared" si="47"/>
        <v/>
      </c>
      <c r="J1270" s="35"/>
      <c r="K1270" s="54" t="str">
        <f t="shared" ca="1" si="48"/>
        <v/>
      </c>
    </row>
    <row r="1271" spans="3:11" ht="30" customHeight="1" x14ac:dyDescent="0.2">
      <c r="C1271" s="48"/>
      <c r="D1271" s="48"/>
      <c r="E1271" s="51" t="str">
        <f>IFERROR(VLOOKUP(D1271,Smart!$C$5:$E$105,3,0),"")</f>
        <v/>
      </c>
      <c r="F1271" s="30"/>
      <c r="G1271" s="35"/>
      <c r="H1271" s="34"/>
      <c r="I1271" s="57" t="str">
        <f t="shared" si="47"/>
        <v/>
      </c>
      <c r="J1271" s="35"/>
      <c r="K1271" s="54" t="str">
        <f t="shared" ca="1" si="48"/>
        <v/>
      </c>
    </row>
    <row r="1272" spans="3:11" ht="30" customHeight="1" x14ac:dyDescent="0.2">
      <c r="C1272" s="48"/>
      <c r="D1272" s="48"/>
      <c r="E1272" s="51" t="str">
        <f>IFERROR(VLOOKUP(D1272,Smart!$C$5:$E$105,3,0),"")</f>
        <v/>
      </c>
      <c r="F1272" s="30"/>
      <c r="G1272" s="35"/>
      <c r="H1272" s="34"/>
      <c r="I1272" s="57" t="str">
        <f t="shared" si="47"/>
        <v/>
      </c>
      <c r="J1272" s="35"/>
      <c r="K1272" s="54" t="str">
        <f t="shared" ca="1" si="48"/>
        <v/>
      </c>
    </row>
    <row r="1273" spans="3:11" ht="30" customHeight="1" x14ac:dyDescent="0.2">
      <c r="C1273" s="48"/>
      <c r="D1273" s="48"/>
      <c r="E1273" s="51" t="str">
        <f>IFERROR(VLOOKUP(D1273,Smart!$C$5:$E$105,3,0),"")</f>
        <v/>
      </c>
      <c r="F1273" s="30"/>
      <c r="G1273" s="35"/>
      <c r="H1273" s="34"/>
      <c r="I1273" s="57" t="str">
        <f t="shared" si="47"/>
        <v/>
      </c>
      <c r="J1273" s="35"/>
      <c r="K1273" s="54" t="str">
        <f t="shared" ca="1" si="48"/>
        <v/>
      </c>
    </row>
    <row r="1274" spans="3:11" ht="30" customHeight="1" x14ac:dyDescent="0.2">
      <c r="C1274" s="48"/>
      <c r="D1274" s="48"/>
      <c r="E1274" s="51" t="str">
        <f>IFERROR(VLOOKUP(D1274,Smart!$C$5:$E$105,3,0),"")</f>
        <v/>
      </c>
      <c r="F1274" s="30"/>
      <c r="G1274" s="35"/>
      <c r="H1274" s="34"/>
      <c r="I1274" s="57" t="str">
        <f t="shared" si="47"/>
        <v/>
      </c>
      <c r="J1274" s="35"/>
      <c r="K1274" s="54" t="str">
        <f t="shared" ca="1" si="48"/>
        <v/>
      </c>
    </row>
    <row r="1275" spans="3:11" ht="30" customHeight="1" x14ac:dyDescent="0.2">
      <c r="C1275" s="48"/>
      <c r="D1275" s="48"/>
      <c r="E1275" s="51" t="str">
        <f>IFERROR(VLOOKUP(D1275,Smart!$C$5:$E$105,3,0),"")</f>
        <v/>
      </c>
      <c r="F1275" s="30"/>
      <c r="G1275" s="35"/>
      <c r="H1275" s="34"/>
      <c r="I1275" s="57" t="str">
        <f t="shared" si="47"/>
        <v/>
      </c>
      <c r="J1275" s="35"/>
      <c r="K1275" s="54" t="str">
        <f t="shared" ca="1" si="48"/>
        <v/>
      </c>
    </row>
    <row r="1276" spans="3:11" ht="30" customHeight="1" x14ac:dyDescent="0.2">
      <c r="C1276" s="48"/>
      <c r="D1276" s="48"/>
      <c r="E1276" s="51" t="str">
        <f>IFERROR(VLOOKUP(D1276,Smart!$C$5:$E$105,3,0),"")</f>
        <v/>
      </c>
      <c r="F1276" s="30"/>
      <c r="G1276" s="35"/>
      <c r="H1276" s="34"/>
      <c r="I1276" s="57" t="str">
        <f t="shared" si="47"/>
        <v/>
      </c>
      <c r="J1276" s="35"/>
      <c r="K1276" s="54" t="str">
        <f t="shared" ca="1" si="48"/>
        <v/>
      </c>
    </row>
    <row r="1277" spans="3:11" ht="30" customHeight="1" x14ac:dyDescent="0.2">
      <c r="C1277" s="48"/>
      <c r="D1277" s="48"/>
      <c r="E1277" s="51" t="str">
        <f>IFERROR(VLOOKUP(D1277,Smart!$C$5:$E$105,3,0),"")</f>
        <v/>
      </c>
      <c r="F1277" s="30"/>
      <c r="G1277" s="35"/>
      <c r="H1277" s="34"/>
      <c r="I1277" s="57" t="str">
        <f t="shared" si="47"/>
        <v/>
      </c>
      <c r="J1277" s="35"/>
      <c r="K1277" s="54" t="str">
        <f t="shared" ca="1" si="48"/>
        <v/>
      </c>
    </row>
    <row r="1278" spans="3:11" ht="30" customHeight="1" x14ac:dyDescent="0.2">
      <c r="C1278" s="48"/>
      <c r="D1278" s="48"/>
      <c r="E1278" s="51" t="str">
        <f>IFERROR(VLOOKUP(D1278,Smart!$C$5:$E$105,3,0),"")</f>
        <v/>
      </c>
      <c r="F1278" s="30"/>
      <c r="G1278" s="35"/>
      <c r="H1278" s="34"/>
      <c r="I1278" s="57" t="str">
        <f t="shared" si="47"/>
        <v/>
      </c>
      <c r="J1278" s="35"/>
      <c r="K1278" s="54" t="str">
        <f t="shared" ca="1" si="48"/>
        <v/>
      </c>
    </row>
    <row r="1279" spans="3:11" ht="30" customHeight="1" x14ac:dyDescent="0.2">
      <c r="C1279" s="48"/>
      <c r="D1279" s="48"/>
      <c r="E1279" s="51" t="str">
        <f>IFERROR(VLOOKUP(D1279,Smart!$C$5:$E$105,3,0),"")</f>
        <v/>
      </c>
      <c r="F1279" s="30"/>
      <c r="G1279" s="35"/>
      <c r="H1279" s="34"/>
      <c r="I1279" s="57" t="str">
        <f t="shared" si="47"/>
        <v/>
      </c>
      <c r="J1279" s="35"/>
      <c r="K1279" s="54" t="str">
        <f t="shared" ca="1" si="48"/>
        <v/>
      </c>
    </row>
    <row r="1280" spans="3:11" ht="30" customHeight="1" x14ac:dyDescent="0.2">
      <c r="C1280" s="48"/>
      <c r="D1280" s="48"/>
      <c r="E1280" s="51" t="str">
        <f>IFERROR(VLOOKUP(D1280,Smart!$C$5:$E$105,3,0),"")</f>
        <v/>
      </c>
      <c r="F1280" s="30"/>
      <c r="G1280" s="35"/>
      <c r="H1280" s="34"/>
      <c r="I1280" s="57" t="str">
        <f t="shared" si="47"/>
        <v/>
      </c>
      <c r="J1280" s="35"/>
      <c r="K1280" s="54" t="str">
        <f t="shared" ca="1" si="48"/>
        <v/>
      </c>
    </row>
    <row r="1281" spans="3:11" ht="30" customHeight="1" x14ac:dyDescent="0.2">
      <c r="C1281" s="48"/>
      <c r="D1281" s="48"/>
      <c r="E1281" s="51" t="str">
        <f>IFERROR(VLOOKUP(D1281,Smart!$C$5:$E$105,3,0),"")</f>
        <v/>
      </c>
      <c r="F1281" s="30"/>
      <c r="G1281" s="35"/>
      <c r="H1281" s="34"/>
      <c r="I1281" s="57" t="str">
        <f t="shared" si="47"/>
        <v/>
      </c>
      <c r="J1281" s="35"/>
      <c r="K1281" s="54" t="str">
        <f t="shared" ca="1" si="48"/>
        <v/>
      </c>
    </row>
    <row r="1282" spans="3:11" ht="30" customHeight="1" x14ac:dyDescent="0.2">
      <c r="C1282" s="48"/>
      <c r="D1282" s="48"/>
      <c r="E1282" s="51" t="str">
        <f>IFERROR(VLOOKUP(D1282,Smart!$C$5:$E$105,3,0),"")</f>
        <v/>
      </c>
      <c r="F1282" s="30"/>
      <c r="G1282" s="35"/>
      <c r="H1282" s="34"/>
      <c r="I1282" s="57" t="str">
        <f t="shared" si="47"/>
        <v/>
      </c>
      <c r="J1282" s="35"/>
      <c r="K1282" s="54" t="str">
        <f t="shared" ca="1" si="48"/>
        <v/>
      </c>
    </row>
    <row r="1283" spans="3:11" ht="30" customHeight="1" x14ac:dyDescent="0.2">
      <c r="C1283" s="48"/>
      <c r="D1283" s="48"/>
      <c r="E1283" s="51" t="str">
        <f>IFERROR(VLOOKUP(D1283,Smart!$C$5:$E$105,3,0),"")</f>
        <v/>
      </c>
      <c r="F1283" s="30"/>
      <c r="G1283" s="35"/>
      <c r="H1283" s="34"/>
      <c r="I1283" s="57" t="str">
        <f t="shared" si="47"/>
        <v/>
      </c>
      <c r="J1283" s="35"/>
      <c r="K1283" s="54" t="str">
        <f t="shared" ca="1" si="48"/>
        <v/>
      </c>
    </row>
    <row r="1284" spans="3:11" ht="30" customHeight="1" x14ac:dyDescent="0.2">
      <c r="C1284" s="48"/>
      <c r="D1284" s="48"/>
      <c r="E1284" s="51" t="str">
        <f>IFERROR(VLOOKUP(D1284,Smart!$C$5:$E$105,3,0),"")</f>
        <v/>
      </c>
      <c r="F1284" s="30"/>
      <c r="G1284" s="35"/>
      <c r="H1284" s="34"/>
      <c r="I1284" s="57" t="str">
        <f t="shared" si="47"/>
        <v/>
      </c>
      <c r="J1284" s="35"/>
      <c r="K1284" s="54" t="str">
        <f t="shared" ca="1" si="48"/>
        <v/>
      </c>
    </row>
    <row r="1285" spans="3:11" ht="30" customHeight="1" x14ac:dyDescent="0.2">
      <c r="C1285" s="48"/>
      <c r="D1285" s="48"/>
      <c r="E1285" s="51" t="str">
        <f>IFERROR(VLOOKUP(D1285,Smart!$C$5:$E$105,3,0),"")</f>
        <v/>
      </c>
      <c r="F1285" s="30"/>
      <c r="G1285" s="35"/>
      <c r="H1285" s="34"/>
      <c r="I1285" s="57" t="str">
        <f t="shared" si="47"/>
        <v/>
      </c>
      <c r="J1285" s="35"/>
      <c r="K1285" s="54" t="str">
        <f t="shared" ca="1" si="48"/>
        <v/>
      </c>
    </row>
    <row r="1286" spans="3:11" ht="30" customHeight="1" x14ac:dyDescent="0.2">
      <c r="C1286" s="48"/>
      <c r="D1286" s="48"/>
      <c r="E1286" s="51" t="str">
        <f>IFERROR(VLOOKUP(D1286,Smart!$C$5:$E$105,3,0),"")</f>
        <v/>
      </c>
      <c r="F1286" s="30"/>
      <c r="G1286" s="35"/>
      <c r="H1286" s="34"/>
      <c r="I1286" s="57" t="str">
        <f t="shared" si="47"/>
        <v/>
      </c>
      <c r="J1286" s="35"/>
      <c r="K1286" s="54" t="str">
        <f t="shared" ca="1" si="48"/>
        <v/>
      </c>
    </row>
    <row r="1287" spans="3:11" ht="30" customHeight="1" x14ac:dyDescent="0.2">
      <c r="C1287" s="48"/>
      <c r="D1287" s="48"/>
      <c r="E1287" s="51" t="str">
        <f>IFERROR(VLOOKUP(D1287,Smart!$C$5:$E$105,3,0),"")</f>
        <v/>
      </c>
      <c r="F1287" s="30"/>
      <c r="G1287" s="35"/>
      <c r="H1287" s="34"/>
      <c r="I1287" s="57" t="str">
        <f t="shared" ref="I1287:I1350" si="49">IF(OR(G1287="",H1287=""),"",G1287+H1287)</f>
        <v/>
      </c>
      <c r="J1287" s="35"/>
      <c r="K1287" s="54" t="str">
        <f t="shared" ca="1" si="48"/>
        <v/>
      </c>
    </row>
    <row r="1288" spans="3:11" ht="30" customHeight="1" x14ac:dyDescent="0.2">
      <c r="C1288" s="48"/>
      <c r="D1288" s="48"/>
      <c r="E1288" s="51" t="str">
        <f>IFERROR(VLOOKUP(D1288,Smart!$C$5:$E$105,3,0),"")</f>
        <v/>
      </c>
      <c r="F1288" s="30"/>
      <c r="G1288" s="35"/>
      <c r="H1288" s="34"/>
      <c r="I1288" s="57" t="str">
        <f t="shared" si="49"/>
        <v/>
      </c>
      <c r="J1288" s="35"/>
      <c r="K1288" s="54" t="str">
        <f t="shared" ca="1" si="48"/>
        <v/>
      </c>
    </row>
    <row r="1289" spans="3:11" ht="30" customHeight="1" x14ac:dyDescent="0.2">
      <c r="C1289" s="48"/>
      <c r="D1289" s="48"/>
      <c r="E1289" s="51" t="str">
        <f>IFERROR(VLOOKUP(D1289,Smart!$C$5:$E$105,3,0),"")</f>
        <v/>
      </c>
      <c r="F1289" s="30"/>
      <c r="G1289" s="35"/>
      <c r="H1289" s="34"/>
      <c r="I1289" s="57" t="str">
        <f t="shared" si="49"/>
        <v/>
      </c>
      <c r="J1289" s="35"/>
      <c r="K1289" s="54" t="str">
        <f t="shared" ca="1" si="48"/>
        <v/>
      </c>
    </row>
    <row r="1290" spans="3:11" ht="30" customHeight="1" x14ac:dyDescent="0.2">
      <c r="C1290" s="48"/>
      <c r="D1290" s="48"/>
      <c r="E1290" s="51" t="str">
        <f>IFERROR(VLOOKUP(D1290,Smart!$C$5:$E$105,3,0),"")</f>
        <v/>
      </c>
      <c r="F1290" s="30"/>
      <c r="G1290" s="35"/>
      <c r="H1290" s="34"/>
      <c r="I1290" s="57" t="str">
        <f t="shared" si="49"/>
        <v/>
      </c>
      <c r="J1290" s="35"/>
      <c r="K1290" s="54" t="str">
        <f t="shared" ca="1" si="48"/>
        <v/>
      </c>
    </row>
    <row r="1291" spans="3:11" ht="30" customHeight="1" x14ac:dyDescent="0.2">
      <c r="C1291" s="48"/>
      <c r="D1291" s="48"/>
      <c r="E1291" s="51" t="str">
        <f>IFERROR(VLOOKUP(D1291,Smart!$C$5:$E$105,3,0),"")</f>
        <v/>
      </c>
      <c r="F1291" s="30"/>
      <c r="G1291" s="35"/>
      <c r="H1291" s="34"/>
      <c r="I1291" s="57" t="str">
        <f t="shared" si="49"/>
        <v/>
      </c>
      <c r="J1291" s="35"/>
      <c r="K1291" s="54" t="str">
        <f t="shared" ca="1" si="48"/>
        <v/>
      </c>
    </row>
    <row r="1292" spans="3:11" ht="30" customHeight="1" x14ac:dyDescent="0.2">
      <c r="C1292" s="48"/>
      <c r="D1292" s="48"/>
      <c r="E1292" s="51" t="str">
        <f>IFERROR(VLOOKUP(D1292,Smart!$C$5:$E$105,3,0),"")</f>
        <v/>
      </c>
      <c r="F1292" s="30"/>
      <c r="G1292" s="35"/>
      <c r="H1292" s="34"/>
      <c r="I1292" s="57" t="str">
        <f t="shared" si="49"/>
        <v/>
      </c>
      <c r="J1292" s="35"/>
      <c r="K1292" s="54" t="str">
        <f t="shared" ca="1" si="48"/>
        <v/>
      </c>
    </row>
    <row r="1293" spans="3:11" ht="30" customHeight="1" x14ac:dyDescent="0.2">
      <c r="C1293" s="48"/>
      <c r="D1293" s="48"/>
      <c r="E1293" s="51" t="str">
        <f>IFERROR(VLOOKUP(D1293,Smart!$C$5:$E$105,3,0),"")</f>
        <v/>
      </c>
      <c r="F1293" s="30"/>
      <c r="G1293" s="35"/>
      <c r="H1293" s="34"/>
      <c r="I1293" s="57" t="str">
        <f t="shared" si="49"/>
        <v/>
      </c>
      <c r="J1293" s="35"/>
      <c r="K1293" s="54" t="str">
        <f t="shared" ca="1" si="48"/>
        <v/>
      </c>
    </row>
    <row r="1294" spans="3:11" ht="30" customHeight="1" x14ac:dyDescent="0.2">
      <c r="C1294" s="48"/>
      <c r="D1294" s="48"/>
      <c r="E1294" s="51" t="str">
        <f>IFERROR(VLOOKUP(D1294,Smart!$C$5:$E$105,3,0),"")</f>
        <v/>
      </c>
      <c r="F1294" s="30"/>
      <c r="G1294" s="35"/>
      <c r="H1294" s="34"/>
      <c r="I1294" s="57" t="str">
        <f t="shared" si="49"/>
        <v/>
      </c>
      <c r="J1294" s="35"/>
      <c r="K1294" s="54" t="str">
        <f t="shared" ca="1" si="48"/>
        <v/>
      </c>
    </row>
    <row r="1295" spans="3:11" ht="30" customHeight="1" x14ac:dyDescent="0.2">
      <c r="C1295" s="48"/>
      <c r="D1295" s="48"/>
      <c r="E1295" s="51" t="str">
        <f>IFERROR(VLOOKUP(D1295,Smart!$C$5:$E$105,3,0),"")</f>
        <v/>
      </c>
      <c r="F1295" s="30"/>
      <c r="G1295" s="35"/>
      <c r="H1295" s="34"/>
      <c r="I1295" s="57" t="str">
        <f t="shared" si="49"/>
        <v/>
      </c>
      <c r="J1295" s="35"/>
      <c r="K1295" s="54" t="str">
        <f t="shared" ca="1" si="48"/>
        <v/>
      </c>
    </row>
    <row r="1296" spans="3:11" ht="30" customHeight="1" x14ac:dyDescent="0.2">
      <c r="C1296" s="48"/>
      <c r="D1296" s="48"/>
      <c r="E1296" s="51" t="str">
        <f>IFERROR(VLOOKUP(D1296,Smart!$C$5:$E$105,3,0),"")</f>
        <v/>
      </c>
      <c r="F1296" s="30"/>
      <c r="G1296" s="35"/>
      <c r="H1296" s="34"/>
      <c r="I1296" s="57" t="str">
        <f t="shared" si="49"/>
        <v/>
      </c>
      <c r="J1296" s="35"/>
      <c r="K1296" s="54" t="str">
        <f t="shared" ca="1" si="48"/>
        <v/>
      </c>
    </row>
    <row r="1297" spans="3:11" ht="30" customHeight="1" x14ac:dyDescent="0.2">
      <c r="C1297" s="48"/>
      <c r="D1297" s="48"/>
      <c r="E1297" s="51" t="str">
        <f>IFERROR(VLOOKUP(D1297,Smart!$C$5:$E$105,3,0),"")</f>
        <v/>
      </c>
      <c r="F1297" s="30"/>
      <c r="G1297" s="35"/>
      <c r="H1297" s="34"/>
      <c r="I1297" s="57" t="str">
        <f t="shared" si="49"/>
        <v/>
      </c>
      <c r="J1297" s="35"/>
      <c r="K1297" s="54" t="str">
        <f t="shared" ref="K1297:K1360" ca="1" si="50">IF(OR(D1297="",G1297="",I1297=""),"",IF(AND(J1297&lt;&gt;"",J1297&lt;=I1297),"Concluído en el Plazo",IF(AND(J1297&lt;&gt;"",J1297&gt;I1297),"Concluído con Retraso",IF(AND(J1297="",I1297&gt;=TODAY(),G1297&lt;=TODAY()),"En Progreso",IF(AND(J1297="",I1297&lt;TODAY()),"Retrasado","No iniciado")))))</f>
        <v/>
      </c>
    </row>
    <row r="1298" spans="3:11" ht="30" customHeight="1" x14ac:dyDescent="0.2">
      <c r="C1298" s="48"/>
      <c r="D1298" s="48"/>
      <c r="E1298" s="51" t="str">
        <f>IFERROR(VLOOKUP(D1298,Smart!$C$5:$E$105,3,0),"")</f>
        <v/>
      </c>
      <c r="F1298" s="30"/>
      <c r="G1298" s="35"/>
      <c r="H1298" s="34"/>
      <c r="I1298" s="57" t="str">
        <f t="shared" si="49"/>
        <v/>
      </c>
      <c r="J1298" s="35"/>
      <c r="K1298" s="54" t="str">
        <f t="shared" ca="1" si="50"/>
        <v/>
      </c>
    </row>
    <row r="1299" spans="3:11" ht="30" customHeight="1" x14ac:dyDescent="0.2">
      <c r="C1299" s="48"/>
      <c r="D1299" s="48"/>
      <c r="E1299" s="51" t="str">
        <f>IFERROR(VLOOKUP(D1299,Smart!$C$5:$E$105,3,0),"")</f>
        <v/>
      </c>
      <c r="F1299" s="30"/>
      <c r="G1299" s="35"/>
      <c r="H1299" s="34"/>
      <c r="I1299" s="57" t="str">
        <f t="shared" si="49"/>
        <v/>
      </c>
      <c r="J1299" s="35"/>
      <c r="K1299" s="54" t="str">
        <f t="shared" ca="1" si="50"/>
        <v/>
      </c>
    </row>
    <row r="1300" spans="3:11" ht="30" customHeight="1" x14ac:dyDescent="0.2">
      <c r="C1300" s="48"/>
      <c r="D1300" s="48"/>
      <c r="E1300" s="51" t="str">
        <f>IFERROR(VLOOKUP(D1300,Smart!$C$5:$E$105,3,0),"")</f>
        <v/>
      </c>
      <c r="F1300" s="30"/>
      <c r="G1300" s="35"/>
      <c r="H1300" s="34"/>
      <c r="I1300" s="57" t="str">
        <f t="shared" si="49"/>
        <v/>
      </c>
      <c r="J1300" s="35"/>
      <c r="K1300" s="54" t="str">
        <f t="shared" ca="1" si="50"/>
        <v/>
      </c>
    </row>
    <row r="1301" spans="3:11" ht="30" customHeight="1" x14ac:dyDescent="0.2">
      <c r="C1301" s="48"/>
      <c r="D1301" s="48"/>
      <c r="E1301" s="51" t="str">
        <f>IFERROR(VLOOKUP(D1301,Smart!$C$5:$E$105,3,0),"")</f>
        <v/>
      </c>
      <c r="F1301" s="30"/>
      <c r="G1301" s="35"/>
      <c r="H1301" s="34"/>
      <c r="I1301" s="57" t="str">
        <f t="shared" si="49"/>
        <v/>
      </c>
      <c r="J1301" s="35"/>
      <c r="K1301" s="54" t="str">
        <f t="shared" ca="1" si="50"/>
        <v/>
      </c>
    </row>
    <row r="1302" spans="3:11" ht="30" customHeight="1" x14ac:dyDescent="0.2">
      <c r="C1302" s="48"/>
      <c r="D1302" s="48"/>
      <c r="E1302" s="51" t="str">
        <f>IFERROR(VLOOKUP(D1302,Smart!$C$5:$E$105,3,0),"")</f>
        <v/>
      </c>
      <c r="F1302" s="30"/>
      <c r="G1302" s="35"/>
      <c r="H1302" s="34"/>
      <c r="I1302" s="57" t="str">
        <f t="shared" si="49"/>
        <v/>
      </c>
      <c r="J1302" s="35"/>
      <c r="K1302" s="54" t="str">
        <f t="shared" ca="1" si="50"/>
        <v/>
      </c>
    </row>
    <row r="1303" spans="3:11" ht="30" customHeight="1" x14ac:dyDescent="0.2">
      <c r="C1303" s="48"/>
      <c r="D1303" s="48"/>
      <c r="E1303" s="51" t="str">
        <f>IFERROR(VLOOKUP(D1303,Smart!$C$5:$E$105,3,0),"")</f>
        <v/>
      </c>
      <c r="F1303" s="30"/>
      <c r="G1303" s="35"/>
      <c r="H1303" s="34"/>
      <c r="I1303" s="57" t="str">
        <f t="shared" si="49"/>
        <v/>
      </c>
      <c r="J1303" s="35"/>
      <c r="K1303" s="54" t="str">
        <f t="shared" ca="1" si="50"/>
        <v/>
      </c>
    </row>
    <row r="1304" spans="3:11" ht="30" customHeight="1" x14ac:dyDescent="0.2">
      <c r="C1304" s="48"/>
      <c r="D1304" s="48"/>
      <c r="E1304" s="51" t="str">
        <f>IFERROR(VLOOKUP(D1304,Smart!$C$5:$E$105,3,0),"")</f>
        <v/>
      </c>
      <c r="F1304" s="30"/>
      <c r="G1304" s="35"/>
      <c r="H1304" s="34"/>
      <c r="I1304" s="57" t="str">
        <f t="shared" si="49"/>
        <v/>
      </c>
      <c r="J1304" s="35"/>
      <c r="K1304" s="54" t="str">
        <f t="shared" ca="1" si="50"/>
        <v/>
      </c>
    </row>
    <row r="1305" spans="3:11" ht="30" customHeight="1" x14ac:dyDescent="0.2">
      <c r="C1305" s="48"/>
      <c r="D1305" s="48"/>
      <c r="E1305" s="51" t="str">
        <f>IFERROR(VLOOKUP(D1305,Smart!$C$5:$E$105,3,0),"")</f>
        <v/>
      </c>
      <c r="F1305" s="30"/>
      <c r="G1305" s="35"/>
      <c r="H1305" s="34"/>
      <c r="I1305" s="57" t="str">
        <f t="shared" si="49"/>
        <v/>
      </c>
      <c r="J1305" s="35"/>
      <c r="K1305" s="54" t="str">
        <f t="shared" ca="1" si="50"/>
        <v/>
      </c>
    </row>
    <row r="1306" spans="3:11" ht="30" customHeight="1" x14ac:dyDescent="0.2">
      <c r="C1306" s="48"/>
      <c r="D1306" s="48"/>
      <c r="E1306" s="51" t="str">
        <f>IFERROR(VLOOKUP(D1306,Smart!$C$5:$E$105,3,0),"")</f>
        <v/>
      </c>
      <c r="F1306" s="30"/>
      <c r="G1306" s="35"/>
      <c r="H1306" s="34"/>
      <c r="I1306" s="57" t="str">
        <f t="shared" si="49"/>
        <v/>
      </c>
      <c r="J1306" s="35"/>
      <c r="K1306" s="54" t="str">
        <f t="shared" ca="1" si="50"/>
        <v/>
      </c>
    </row>
    <row r="1307" spans="3:11" ht="30" customHeight="1" x14ac:dyDescent="0.2">
      <c r="C1307" s="48"/>
      <c r="D1307" s="48"/>
      <c r="E1307" s="51" t="str">
        <f>IFERROR(VLOOKUP(D1307,Smart!$C$5:$E$105,3,0),"")</f>
        <v/>
      </c>
      <c r="F1307" s="30"/>
      <c r="G1307" s="35"/>
      <c r="H1307" s="34"/>
      <c r="I1307" s="57" t="str">
        <f t="shared" si="49"/>
        <v/>
      </c>
      <c r="J1307" s="35"/>
      <c r="K1307" s="54" t="str">
        <f t="shared" ca="1" si="50"/>
        <v/>
      </c>
    </row>
    <row r="1308" spans="3:11" ht="30" customHeight="1" x14ac:dyDescent="0.2">
      <c r="C1308" s="48"/>
      <c r="D1308" s="48"/>
      <c r="E1308" s="51" t="str">
        <f>IFERROR(VLOOKUP(D1308,Smart!$C$5:$E$105,3,0),"")</f>
        <v/>
      </c>
      <c r="F1308" s="30"/>
      <c r="G1308" s="35"/>
      <c r="H1308" s="34"/>
      <c r="I1308" s="57" t="str">
        <f t="shared" si="49"/>
        <v/>
      </c>
      <c r="J1308" s="35"/>
      <c r="K1308" s="54" t="str">
        <f t="shared" ca="1" si="50"/>
        <v/>
      </c>
    </row>
    <row r="1309" spans="3:11" ht="30" customHeight="1" x14ac:dyDescent="0.2">
      <c r="C1309" s="48"/>
      <c r="D1309" s="48"/>
      <c r="E1309" s="51" t="str">
        <f>IFERROR(VLOOKUP(D1309,Smart!$C$5:$E$105,3,0),"")</f>
        <v/>
      </c>
      <c r="F1309" s="30"/>
      <c r="G1309" s="35"/>
      <c r="H1309" s="34"/>
      <c r="I1309" s="57" t="str">
        <f t="shared" si="49"/>
        <v/>
      </c>
      <c r="J1309" s="35"/>
      <c r="K1309" s="54" t="str">
        <f t="shared" ca="1" si="50"/>
        <v/>
      </c>
    </row>
    <row r="1310" spans="3:11" ht="30" customHeight="1" x14ac:dyDescent="0.2">
      <c r="C1310" s="48"/>
      <c r="D1310" s="48"/>
      <c r="E1310" s="51" t="str">
        <f>IFERROR(VLOOKUP(D1310,Smart!$C$5:$E$105,3,0),"")</f>
        <v/>
      </c>
      <c r="F1310" s="30"/>
      <c r="G1310" s="35"/>
      <c r="H1310" s="34"/>
      <c r="I1310" s="57" t="str">
        <f t="shared" si="49"/>
        <v/>
      </c>
      <c r="J1310" s="35"/>
      <c r="K1310" s="54" t="str">
        <f t="shared" ca="1" si="50"/>
        <v/>
      </c>
    </row>
    <row r="1311" spans="3:11" ht="30" customHeight="1" x14ac:dyDescent="0.2">
      <c r="C1311" s="48"/>
      <c r="D1311" s="48"/>
      <c r="E1311" s="51" t="str">
        <f>IFERROR(VLOOKUP(D1311,Smart!$C$5:$E$105,3,0),"")</f>
        <v/>
      </c>
      <c r="F1311" s="30"/>
      <c r="G1311" s="35"/>
      <c r="H1311" s="34"/>
      <c r="I1311" s="57" t="str">
        <f t="shared" si="49"/>
        <v/>
      </c>
      <c r="J1311" s="35"/>
      <c r="K1311" s="54" t="str">
        <f t="shared" ca="1" si="50"/>
        <v/>
      </c>
    </row>
    <row r="1312" spans="3:11" ht="30" customHeight="1" x14ac:dyDescent="0.2">
      <c r="C1312" s="48"/>
      <c r="D1312" s="48"/>
      <c r="E1312" s="51" t="str">
        <f>IFERROR(VLOOKUP(D1312,Smart!$C$5:$E$105,3,0),"")</f>
        <v/>
      </c>
      <c r="F1312" s="30"/>
      <c r="G1312" s="35"/>
      <c r="H1312" s="34"/>
      <c r="I1312" s="57" t="str">
        <f t="shared" si="49"/>
        <v/>
      </c>
      <c r="J1312" s="35"/>
      <c r="K1312" s="54" t="str">
        <f t="shared" ca="1" si="50"/>
        <v/>
      </c>
    </row>
    <row r="1313" spans="3:11" ht="30" customHeight="1" x14ac:dyDescent="0.2">
      <c r="C1313" s="48"/>
      <c r="D1313" s="48"/>
      <c r="E1313" s="51" t="str">
        <f>IFERROR(VLOOKUP(D1313,Smart!$C$5:$E$105,3,0),"")</f>
        <v/>
      </c>
      <c r="F1313" s="30"/>
      <c r="G1313" s="35"/>
      <c r="H1313" s="34"/>
      <c r="I1313" s="57" t="str">
        <f t="shared" si="49"/>
        <v/>
      </c>
      <c r="J1313" s="35"/>
      <c r="K1313" s="54" t="str">
        <f t="shared" ca="1" si="50"/>
        <v/>
      </c>
    </row>
    <row r="1314" spans="3:11" ht="30" customHeight="1" x14ac:dyDescent="0.2">
      <c r="C1314" s="48"/>
      <c r="D1314" s="48"/>
      <c r="E1314" s="51" t="str">
        <f>IFERROR(VLOOKUP(D1314,Smart!$C$5:$E$105,3,0),"")</f>
        <v/>
      </c>
      <c r="F1314" s="30"/>
      <c r="G1314" s="35"/>
      <c r="H1314" s="34"/>
      <c r="I1314" s="57" t="str">
        <f t="shared" si="49"/>
        <v/>
      </c>
      <c r="J1314" s="35"/>
      <c r="K1314" s="54" t="str">
        <f t="shared" ca="1" si="50"/>
        <v/>
      </c>
    </row>
    <row r="1315" spans="3:11" ht="30" customHeight="1" x14ac:dyDescent="0.2">
      <c r="C1315" s="48"/>
      <c r="D1315" s="48"/>
      <c r="E1315" s="51" t="str">
        <f>IFERROR(VLOOKUP(D1315,Smart!$C$5:$E$105,3,0),"")</f>
        <v/>
      </c>
      <c r="F1315" s="30"/>
      <c r="G1315" s="35"/>
      <c r="H1315" s="34"/>
      <c r="I1315" s="57" t="str">
        <f t="shared" si="49"/>
        <v/>
      </c>
      <c r="J1315" s="35"/>
      <c r="K1315" s="54" t="str">
        <f t="shared" ca="1" si="50"/>
        <v/>
      </c>
    </row>
    <row r="1316" spans="3:11" ht="30" customHeight="1" x14ac:dyDescent="0.2">
      <c r="C1316" s="48"/>
      <c r="D1316" s="48"/>
      <c r="E1316" s="51" t="str">
        <f>IFERROR(VLOOKUP(D1316,Smart!$C$5:$E$105,3,0),"")</f>
        <v/>
      </c>
      <c r="F1316" s="30"/>
      <c r="G1316" s="35"/>
      <c r="H1316" s="34"/>
      <c r="I1316" s="57" t="str">
        <f t="shared" si="49"/>
        <v/>
      </c>
      <c r="J1316" s="35"/>
      <c r="K1316" s="54" t="str">
        <f t="shared" ca="1" si="50"/>
        <v/>
      </c>
    </row>
    <row r="1317" spans="3:11" ht="30" customHeight="1" x14ac:dyDescent="0.2">
      <c r="C1317" s="48"/>
      <c r="D1317" s="48"/>
      <c r="E1317" s="51" t="str">
        <f>IFERROR(VLOOKUP(D1317,Smart!$C$5:$E$105,3,0),"")</f>
        <v/>
      </c>
      <c r="F1317" s="30"/>
      <c r="G1317" s="35"/>
      <c r="H1317" s="34"/>
      <c r="I1317" s="57" t="str">
        <f t="shared" si="49"/>
        <v/>
      </c>
      <c r="J1317" s="35"/>
      <c r="K1317" s="54" t="str">
        <f t="shared" ca="1" si="50"/>
        <v/>
      </c>
    </row>
    <row r="1318" spans="3:11" ht="30" customHeight="1" x14ac:dyDescent="0.2">
      <c r="C1318" s="48"/>
      <c r="D1318" s="48"/>
      <c r="E1318" s="51" t="str">
        <f>IFERROR(VLOOKUP(D1318,Smart!$C$5:$E$105,3,0),"")</f>
        <v/>
      </c>
      <c r="F1318" s="30"/>
      <c r="G1318" s="35"/>
      <c r="H1318" s="34"/>
      <c r="I1318" s="57" t="str">
        <f t="shared" si="49"/>
        <v/>
      </c>
      <c r="J1318" s="35"/>
      <c r="K1318" s="54" t="str">
        <f t="shared" ca="1" si="50"/>
        <v/>
      </c>
    </row>
    <row r="1319" spans="3:11" ht="30" customHeight="1" x14ac:dyDescent="0.2">
      <c r="C1319" s="48"/>
      <c r="D1319" s="48"/>
      <c r="E1319" s="51" t="str">
        <f>IFERROR(VLOOKUP(D1319,Smart!$C$5:$E$105,3,0),"")</f>
        <v/>
      </c>
      <c r="F1319" s="30"/>
      <c r="G1319" s="35"/>
      <c r="H1319" s="34"/>
      <c r="I1319" s="57" t="str">
        <f t="shared" si="49"/>
        <v/>
      </c>
      <c r="J1319" s="35"/>
      <c r="K1319" s="54" t="str">
        <f t="shared" ca="1" si="50"/>
        <v/>
      </c>
    </row>
    <row r="1320" spans="3:11" ht="30" customHeight="1" x14ac:dyDescent="0.2">
      <c r="C1320" s="48"/>
      <c r="D1320" s="48"/>
      <c r="E1320" s="51" t="str">
        <f>IFERROR(VLOOKUP(D1320,Smart!$C$5:$E$105,3,0),"")</f>
        <v/>
      </c>
      <c r="F1320" s="30"/>
      <c r="G1320" s="35"/>
      <c r="H1320" s="34"/>
      <c r="I1320" s="57" t="str">
        <f t="shared" si="49"/>
        <v/>
      </c>
      <c r="J1320" s="35"/>
      <c r="K1320" s="54" t="str">
        <f t="shared" ca="1" si="50"/>
        <v/>
      </c>
    </row>
    <row r="1321" spans="3:11" ht="30" customHeight="1" x14ac:dyDescent="0.2">
      <c r="C1321" s="48"/>
      <c r="D1321" s="48"/>
      <c r="E1321" s="51" t="str">
        <f>IFERROR(VLOOKUP(D1321,Smart!$C$5:$E$105,3,0),"")</f>
        <v/>
      </c>
      <c r="F1321" s="30"/>
      <c r="G1321" s="35"/>
      <c r="H1321" s="34"/>
      <c r="I1321" s="57" t="str">
        <f t="shared" si="49"/>
        <v/>
      </c>
      <c r="J1321" s="35"/>
      <c r="K1321" s="54" t="str">
        <f t="shared" ca="1" si="50"/>
        <v/>
      </c>
    </row>
    <row r="1322" spans="3:11" ht="30" customHeight="1" x14ac:dyDescent="0.2">
      <c r="C1322" s="48"/>
      <c r="D1322" s="48"/>
      <c r="E1322" s="51" t="str">
        <f>IFERROR(VLOOKUP(D1322,Smart!$C$5:$E$105,3,0),"")</f>
        <v/>
      </c>
      <c r="F1322" s="30"/>
      <c r="G1322" s="35"/>
      <c r="H1322" s="34"/>
      <c r="I1322" s="57" t="str">
        <f t="shared" si="49"/>
        <v/>
      </c>
      <c r="J1322" s="35"/>
      <c r="K1322" s="54" t="str">
        <f t="shared" ca="1" si="50"/>
        <v/>
      </c>
    </row>
    <row r="1323" spans="3:11" ht="30" customHeight="1" x14ac:dyDescent="0.2">
      <c r="C1323" s="48"/>
      <c r="D1323" s="48"/>
      <c r="E1323" s="51" t="str">
        <f>IFERROR(VLOOKUP(D1323,Smart!$C$5:$E$105,3,0),"")</f>
        <v/>
      </c>
      <c r="F1323" s="30"/>
      <c r="G1323" s="35"/>
      <c r="H1323" s="34"/>
      <c r="I1323" s="57" t="str">
        <f t="shared" si="49"/>
        <v/>
      </c>
      <c r="J1323" s="35"/>
      <c r="K1323" s="54" t="str">
        <f t="shared" ca="1" si="50"/>
        <v/>
      </c>
    </row>
    <row r="1324" spans="3:11" ht="30" customHeight="1" x14ac:dyDescent="0.2">
      <c r="C1324" s="48"/>
      <c r="D1324" s="48"/>
      <c r="E1324" s="51" t="str">
        <f>IFERROR(VLOOKUP(D1324,Smart!$C$5:$E$105,3,0),"")</f>
        <v/>
      </c>
      <c r="F1324" s="30"/>
      <c r="G1324" s="35"/>
      <c r="H1324" s="34"/>
      <c r="I1324" s="57" t="str">
        <f t="shared" si="49"/>
        <v/>
      </c>
      <c r="J1324" s="35"/>
      <c r="K1324" s="54" t="str">
        <f t="shared" ca="1" si="50"/>
        <v/>
      </c>
    </row>
    <row r="1325" spans="3:11" ht="30" customHeight="1" x14ac:dyDescent="0.2">
      <c r="C1325" s="48"/>
      <c r="D1325" s="48"/>
      <c r="E1325" s="51" t="str">
        <f>IFERROR(VLOOKUP(D1325,Smart!$C$5:$E$105,3,0),"")</f>
        <v/>
      </c>
      <c r="F1325" s="30"/>
      <c r="G1325" s="35"/>
      <c r="H1325" s="34"/>
      <c r="I1325" s="57" t="str">
        <f t="shared" si="49"/>
        <v/>
      </c>
      <c r="J1325" s="35"/>
      <c r="K1325" s="54" t="str">
        <f t="shared" ca="1" si="50"/>
        <v/>
      </c>
    </row>
    <row r="1326" spans="3:11" ht="30" customHeight="1" x14ac:dyDescent="0.2">
      <c r="C1326" s="48"/>
      <c r="D1326" s="48"/>
      <c r="E1326" s="51" t="str">
        <f>IFERROR(VLOOKUP(D1326,Smart!$C$5:$E$105,3,0),"")</f>
        <v/>
      </c>
      <c r="F1326" s="30"/>
      <c r="G1326" s="35"/>
      <c r="H1326" s="34"/>
      <c r="I1326" s="57" t="str">
        <f t="shared" si="49"/>
        <v/>
      </c>
      <c r="J1326" s="35"/>
      <c r="K1326" s="54" t="str">
        <f t="shared" ca="1" si="50"/>
        <v/>
      </c>
    </row>
    <row r="1327" spans="3:11" ht="30" customHeight="1" x14ac:dyDescent="0.2">
      <c r="C1327" s="48"/>
      <c r="D1327" s="48"/>
      <c r="E1327" s="51" t="str">
        <f>IFERROR(VLOOKUP(D1327,Smart!$C$5:$E$105,3,0),"")</f>
        <v/>
      </c>
      <c r="F1327" s="30"/>
      <c r="G1327" s="35"/>
      <c r="H1327" s="34"/>
      <c r="I1327" s="57" t="str">
        <f t="shared" si="49"/>
        <v/>
      </c>
      <c r="J1327" s="35"/>
      <c r="K1327" s="54" t="str">
        <f t="shared" ca="1" si="50"/>
        <v/>
      </c>
    </row>
    <row r="1328" spans="3:11" ht="30" customHeight="1" x14ac:dyDescent="0.2">
      <c r="C1328" s="48"/>
      <c r="D1328" s="48"/>
      <c r="E1328" s="51" t="str">
        <f>IFERROR(VLOOKUP(D1328,Smart!$C$5:$E$105,3,0),"")</f>
        <v/>
      </c>
      <c r="F1328" s="30"/>
      <c r="G1328" s="35"/>
      <c r="H1328" s="34"/>
      <c r="I1328" s="57" t="str">
        <f t="shared" si="49"/>
        <v/>
      </c>
      <c r="J1328" s="35"/>
      <c r="K1328" s="54" t="str">
        <f t="shared" ca="1" si="50"/>
        <v/>
      </c>
    </row>
    <row r="1329" spans="3:11" ht="30" customHeight="1" x14ac:dyDescent="0.2">
      <c r="C1329" s="48"/>
      <c r="D1329" s="48"/>
      <c r="E1329" s="51" t="str">
        <f>IFERROR(VLOOKUP(D1329,Smart!$C$5:$E$105,3,0),"")</f>
        <v/>
      </c>
      <c r="F1329" s="30"/>
      <c r="G1329" s="35"/>
      <c r="H1329" s="34"/>
      <c r="I1329" s="57" t="str">
        <f t="shared" si="49"/>
        <v/>
      </c>
      <c r="J1329" s="35"/>
      <c r="K1329" s="54" t="str">
        <f t="shared" ca="1" si="50"/>
        <v/>
      </c>
    </row>
    <row r="1330" spans="3:11" ht="30" customHeight="1" x14ac:dyDescent="0.2">
      <c r="C1330" s="48"/>
      <c r="D1330" s="48"/>
      <c r="E1330" s="51" t="str">
        <f>IFERROR(VLOOKUP(D1330,Smart!$C$5:$E$105,3,0),"")</f>
        <v/>
      </c>
      <c r="F1330" s="30"/>
      <c r="G1330" s="35"/>
      <c r="H1330" s="34"/>
      <c r="I1330" s="57" t="str">
        <f t="shared" si="49"/>
        <v/>
      </c>
      <c r="J1330" s="35"/>
      <c r="K1330" s="54" t="str">
        <f t="shared" ca="1" si="50"/>
        <v/>
      </c>
    </row>
    <row r="1331" spans="3:11" ht="30" customHeight="1" x14ac:dyDescent="0.2">
      <c r="C1331" s="48"/>
      <c r="D1331" s="48"/>
      <c r="E1331" s="51" t="str">
        <f>IFERROR(VLOOKUP(D1331,Smart!$C$5:$E$105,3,0),"")</f>
        <v/>
      </c>
      <c r="F1331" s="30"/>
      <c r="G1331" s="35"/>
      <c r="H1331" s="34"/>
      <c r="I1331" s="57" t="str">
        <f t="shared" si="49"/>
        <v/>
      </c>
      <c r="J1331" s="35"/>
      <c r="K1331" s="54" t="str">
        <f t="shared" ca="1" si="50"/>
        <v/>
      </c>
    </row>
    <row r="1332" spans="3:11" ht="30" customHeight="1" x14ac:dyDescent="0.2">
      <c r="C1332" s="48"/>
      <c r="D1332" s="48"/>
      <c r="E1332" s="51" t="str">
        <f>IFERROR(VLOOKUP(D1332,Smart!$C$5:$E$105,3,0),"")</f>
        <v/>
      </c>
      <c r="F1332" s="30"/>
      <c r="G1332" s="35"/>
      <c r="H1332" s="34"/>
      <c r="I1332" s="57" t="str">
        <f t="shared" si="49"/>
        <v/>
      </c>
      <c r="J1332" s="35"/>
      <c r="K1332" s="54" t="str">
        <f t="shared" ca="1" si="50"/>
        <v/>
      </c>
    </row>
    <row r="1333" spans="3:11" ht="30" customHeight="1" x14ac:dyDescent="0.2">
      <c r="C1333" s="48"/>
      <c r="D1333" s="48"/>
      <c r="E1333" s="51" t="str">
        <f>IFERROR(VLOOKUP(D1333,Smart!$C$5:$E$105,3,0),"")</f>
        <v/>
      </c>
      <c r="F1333" s="30"/>
      <c r="G1333" s="35"/>
      <c r="H1333" s="34"/>
      <c r="I1333" s="57" t="str">
        <f t="shared" si="49"/>
        <v/>
      </c>
      <c r="J1333" s="35"/>
      <c r="K1333" s="54" t="str">
        <f t="shared" ca="1" si="50"/>
        <v/>
      </c>
    </row>
    <row r="1334" spans="3:11" ht="30" customHeight="1" x14ac:dyDescent="0.2">
      <c r="C1334" s="48"/>
      <c r="D1334" s="48"/>
      <c r="E1334" s="51" t="str">
        <f>IFERROR(VLOOKUP(D1334,Smart!$C$5:$E$105,3,0),"")</f>
        <v/>
      </c>
      <c r="F1334" s="30"/>
      <c r="G1334" s="35"/>
      <c r="H1334" s="34"/>
      <c r="I1334" s="57" t="str">
        <f t="shared" si="49"/>
        <v/>
      </c>
      <c r="J1334" s="35"/>
      <c r="K1334" s="54" t="str">
        <f t="shared" ca="1" si="50"/>
        <v/>
      </c>
    </row>
    <row r="1335" spans="3:11" ht="30" customHeight="1" x14ac:dyDescent="0.2">
      <c r="C1335" s="48"/>
      <c r="D1335" s="48"/>
      <c r="E1335" s="51" t="str">
        <f>IFERROR(VLOOKUP(D1335,Smart!$C$5:$E$105,3,0),"")</f>
        <v/>
      </c>
      <c r="F1335" s="30"/>
      <c r="G1335" s="35"/>
      <c r="H1335" s="34"/>
      <c r="I1335" s="57" t="str">
        <f t="shared" si="49"/>
        <v/>
      </c>
      <c r="J1335" s="35"/>
      <c r="K1335" s="54" t="str">
        <f t="shared" ca="1" si="50"/>
        <v/>
      </c>
    </row>
    <row r="1336" spans="3:11" ht="30" customHeight="1" x14ac:dyDescent="0.2">
      <c r="C1336" s="48"/>
      <c r="D1336" s="48"/>
      <c r="E1336" s="51" t="str">
        <f>IFERROR(VLOOKUP(D1336,Smart!$C$5:$E$105,3,0),"")</f>
        <v/>
      </c>
      <c r="F1336" s="30"/>
      <c r="G1336" s="35"/>
      <c r="H1336" s="34"/>
      <c r="I1336" s="57" t="str">
        <f t="shared" si="49"/>
        <v/>
      </c>
      <c r="J1336" s="35"/>
      <c r="K1336" s="54" t="str">
        <f t="shared" ca="1" si="50"/>
        <v/>
      </c>
    </row>
    <row r="1337" spans="3:11" ht="30" customHeight="1" x14ac:dyDescent="0.2">
      <c r="C1337" s="48"/>
      <c r="D1337" s="48"/>
      <c r="E1337" s="51" t="str">
        <f>IFERROR(VLOOKUP(D1337,Smart!$C$5:$E$105,3,0),"")</f>
        <v/>
      </c>
      <c r="F1337" s="30"/>
      <c r="G1337" s="35"/>
      <c r="H1337" s="34"/>
      <c r="I1337" s="57" t="str">
        <f t="shared" si="49"/>
        <v/>
      </c>
      <c r="J1337" s="35"/>
      <c r="K1337" s="54" t="str">
        <f t="shared" ca="1" si="50"/>
        <v/>
      </c>
    </row>
    <row r="1338" spans="3:11" ht="30" customHeight="1" x14ac:dyDescent="0.2">
      <c r="C1338" s="48"/>
      <c r="D1338" s="48"/>
      <c r="E1338" s="51" t="str">
        <f>IFERROR(VLOOKUP(D1338,Smart!$C$5:$E$105,3,0),"")</f>
        <v/>
      </c>
      <c r="F1338" s="30"/>
      <c r="G1338" s="35"/>
      <c r="H1338" s="34"/>
      <c r="I1338" s="57" t="str">
        <f t="shared" si="49"/>
        <v/>
      </c>
      <c r="J1338" s="35"/>
      <c r="K1338" s="54" t="str">
        <f t="shared" ca="1" si="50"/>
        <v/>
      </c>
    </row>
    <row r="1339" spans="3:11" ht="30" customHeight="1" x14ac:dyDescent="0.2">
      <c r="C1339" s="48"/>
      <c r="D1339" s="48"/>
      <c r="E1339" s="51" t="str">
        <f>IFERROR(VLOOKUP(D1339,Smart!$C$5:$E$105,3,0),"")</f>
        <v/>
      </c>
      <c r="F1339" s="30"/>
      <c r="G1339" s="35"/>
      <c r="H1339" s="34"/>
      <c r="I1339" s="57" t="str">
        <f t="shared" si="49"/>
        <v/>
      </c>
      <c r="J1339" s="35"/>
      <c r="K1339" s="54" t="str">
        <f t="shared" ca="1" si="50"/>
        <v/>
      </c>
    </row>
    <row r="1340" spans="3:11" ht="30" customHeight="1" x14ac:dyDescent="0.2">
      <c r="C1340" s="48"/>
      <c r="D1340" s="48"/>
      <c r="E1340" s="51" t="str">
        <f>IFERROR(VLOOKUP(D1340,Smart!$C$5:$E$105,3,0),"")</f>
        <v/>
      </c>
      <c r="F1340" s="30"/>
      <c r="G1340" s="35"/>
      <c r="H1340" s="34"/>
      <c r="I1340" s="57" t="str">
        <f t="shared" si="49"/>
        <v/>
      </c>
      <c r="J1340" s="35"/>
      <c r="K1340" s="54" t="str">
        <f t="shared" ca="1" si="50"/>
        <v/>
      </c>
    </row>
    <row r="1341" spans="3:11" ht="30" customHeight="1" x14ac:dyDescent="0.2">
      <c r="C1341" s="48"/>
      <c r="D1341" s="48"/>
      <c r="E1341" s="51" t="str">
        <f>IFERROR(VLOOKUP(D1341,Smart!$C$5:$E$105,3,0),"")</f>
        <v/>
      </c>
      <c r="F1341" s="30"/>
      <c r="G1341" s="35"/>
      <c r="H1341" s="34"/>
      <c r="I1341" s="57" t="str">
        <f t="shared" si="49"/>
        <v/>
      </c>
      <c r="J1341" s="35"/>
      <c r="K1341" s="54" t="str">
        <f t="shared" ca="1" si="50"/>
        <v/>
      </c>
    </row>
    <row r="1342" spans="3:11" ht="30" customHeight="1" x14ac:dyDescent="0.2">
      <c r="C1342" s="48"/>
      <c r="D1342" s="48"/>
      <c r="E1342" s="51" t="str">
        <f>IFERROR(VLOOKUP(D1342,Smart!$C$5:$E$105,3,0),"")</f>
        <v/>
      </c>
      <c r="F1342" s="30"/>
      <c r="G1342" s="35"/>
      <c r="H1342" s="34"/>
      <c r="I1342" s="57" t="str">
        <f t="shared" si="49"/>
        <v/>
      </c>
      <c r="J1342" s="35"/>
      <c r="K1342" s="54" t="str">
        <f t="shared" ca="1" si="50"/>
        <v/>
      </c>
    </row>
    <row r="1343" spans="3:11" ht="30" customHeight="1" x14ac:dyDescent="0.2">
      <c r="C1343" s="48"/>
      <c r="D1343" s="48"/>
      <c r="E1343" s="51" t="str">
        <f>IFERROR(VLOOKUP(D1343,Smart!$C$5:$E$105,3,0),"")</f>
        <v/>
      </c>
      <c r="F1343" s="30"/>
      <c r="G1343" s="35"/>
      <c r="H1343" s="34"/>
      <c r="I1343" s="57" t="str">
        <f t="shared" si="49"/>
        <v/>
      </c>
      <c r="J1343" s="35"/>
      <c r="K1343" s="54" t="str">
        <f t="shared" ca="1" si="50"/>
        <v/>
      </c>
    </row>
    <row r="1344" spans="3:11" ht="30" customHeight="1" x14ac:dyDescent="0.2">
      <c r="C1344" s="48"/>
      <c r="D1344" s="48"/>
      <c r="E1344" s="51" t="str">
        <f>IFERROR(VLOOKUP(D1344,Smart!$C$5:$E$105,3,0),"")</f>
        <v/>
      </c>
      <c r="F1344" s="30"/>
      <c r="G1344" s="35"/>
      <c r="H1344" s="34"/>
      <c r="I1344" s="57" t="str">
        <f t="shared" si="49"/>
        <v/>
      </c>
      <c r="J1344" s="35"/>
      <c r="K1344" s="54" t="str">
        <f t="shared" ca="1" si="50"/>
        <v/>
      </c>
    </row>
    <row r="1345" spans="3:11" ht="30" customHeight="1" x14ac:dyDescent="0.2">
      <c r="C1345" s="48"/>
      <c r="D1345" s="48"/>
      <c r="E1345" s="51" t="str">
        <f>IFERROR(VLOOKUP(D1345,Smart!$C$5:$E$105,3,0),"")</f>
        <v/>
      </c>
      <c r="F1345" s="30"/>
      <c r="G1345" s="35"/>
      <c r="H1345" s="34"/>
      <c r="I1345" s="57" t="str">
        <f t="shared" si="49"/>
        <v/>
      </c>
      <c r="J1345" s="35"/>
      <c r="K1345" s="54" t="str">
        <f t="shared" ca="1" si="50"/>
        <v/>
      </c>
    </row>
    <row r="1346" spans="3:11" ht="30" customHeight="1" x14ac:dyDescent="0.2">
      <c r="C1346" s="48"/>
      <c r="D1346" s="48"/>
      <c r="E1346" s="51" t="str">
        <f>IFERROR(VLOOKUP(D1346,Smart!$C$5:$E$105,3,0),"")</f>
        <v/>
      </c>
      <c r="F1346" s="30"/>
      <c r="G1346" s="35"/>
      <c r="H1346" s="34"/>
      <c r="I1346" s="57" t="str">
        <f t="shared" si="49"/>
        <v/>
      </c>
      <c r="J1346" s="35"/>
      <c r="K1346" s="54" t="str">
        <f t="shared" ca="1" si="50"/>
        <v/>
      </c>
    </row>
    <row r="1347" spans="3:11" ht="30" customHeight="1" x14ac:dyDescent="0.2">
      <c r="C1347" s="48"/>
      <c r="D1347" s="48"/>
      <c r="E1347" s="51" t="str">
        <f>IFERROR(VLOOKUP(D1347,Smart!$C$5:$E$105,3,0),"")</f>
        <v/>
      </c>
      <c r="F1347" s="30"/>
      <c r="G1347" s="35"/>
      <c r="H1347" s="34"/>
      <c r="I1347" s="57" t="str">
        <f t="shared" si="49"/>
        <v/>
      </c>
      <c r="J1347" s="35"/>
      <c r="K1347" s="54" t="str">
        <f t="shared" ca="1" si="50"/>
        <v/>
      </c>
    </row>
    <row r="1348" spans="3:11" ht="30" customHeight="1" x14ac:dyDescent="0.2">
      <c r="C1348" s="48"/>
      <c r="D1348" s="48"/>
      <c r="E1348" s="51" t="str">
        <f>IFERROR(VLOOKUP(D1348,Smart!$C$5:$E$105,3,0),"")</f>
        <v/>
      </c>
      <c r="F1348" s="30"/>
      <c r="G1348" s="35"/>
      <c r="H1348" s="34"/>
      <c r="I1348" s="57" t="str">
        <f t="shared" si="49"/>
        <v/>
      </c>
      <c r="J1348" s="35"/>
      <c r="K1348" s="54" t="str">
        <f t="shared" ca="1" si="50"/>
        <v/>
      </c>
    </row>
    <row r="1349" spans="3:11" ht="30" customHeight="1" x14ac:dyDescent="0.2">
      <c r="C1349" s="48"/>
      <c r="D1349" s="48"/>
      <c r="E1349" s="51" t="str">
        <f>IFERROR(VLOOKUP(D1349,Smart!$C$5:$E$105,3,0),"")</f>
        <v/>
      </c>
      <c r="F1349" s="30"/>
      <c r="G1349" s="35"/>
      <c r="H1349" s="34"/>
      <c r="I1349" s="57" t="str">
        <f t="shared" si="49"/>
        <v/>
      </c>
      <c r="J1349" s="35"/>
      <c r="K1349" s="54" t="str">
        <f t="shared" ca="1" si="50"/>
        <v/>
      </c>
    </row>
    <row r="1350" spans="3:11" ht="30" customHeight="1" x14ac:dyDescent="0.2">
      <c r="C1350" s="48"/>
      <c r="D1350" s="48"/>
      <c r="E1350" s="51" t="str">
        <f>IFERROR(VLOOKUP(D1350,Smart!$C$5:$E$105,3,0),"")</f>
        <v/>
      </c>
      <c r="F1350" s="30"/>
      <c r="G1350" s="35"/>
      <c r="H1350" s="34"/>
      <c r="I1350" s="57" t="str">
        <f t="shared" si="49"/>
        <v/>
      </c>
      <c r="J1350" s="35"/>
      <c r="K1350" s="54" t="str">
        <f t="shared" ca="1" si="50"/>
        <v/>
      </c>
    </row>
    <row r="1351" spans="3:11" ht="30" customHeight="1" x14ac:dyDescent="0.2">
      <c r="C1351" s="48"/>
      <c r="D1351" s="48"/>
      <c r="E1351" s="51" t="str">
        <f>IFERROR(VLOOKUP(D1351,Smart!$C$5:$E$105,3,0),"")</f>
        <v/>
      </c>
      <c r="F1351" s="30"/>
      <c r="G1351" s="35"/>
      <c r="H1351" s="34"/>
      <c r="I1351" s="57" t="str">
        <f t="shared" ref="I1351:I1414" si="51">IF(OR(G1351="",H1351=""),"",G1351+H1351)</f>
        <v/>
      </c>
      <c r="J1351" s="35"/>
      <c r="K1351" s="54" t="str">
        <f t="shared" ca="1" si="50"/>
        <v/>
      </c>
    </row>
    <row r="1352" spans="3:11" ht="30" customHeight="1" x14ac:dyDescent="0.2">
      <c r="C1352" s="48"/>
      <c r="D1352" s="48"/>
      <c r="E1352" s="51" t="str">
        <f>IFERROR(VLOOKUP(D1352,Smart!$C$5:$E$105,3,0),"")</f>
        <v/>
      </c>
      <c r="F1352" s="30"/>
      <c r="G1352" s="35"/>
      <c r="H1352" s="34"/>
      <c r="I1352" s="57" t="str">
        <f t="shared" si="51"/>
        <v/>
      </c>
      <c r="J1352" s="35"/>
      <c r="K1352" s="54" t="str">
        <f t="shared" ca="1" si="50"/>
        <v/>
      </c>
    </row>
    <row r="1353" spans="3:11" ht="30" customHeight="1" x14ac:dyDescent="0.2">
      <c r="C1353" s="48"/>
      <c r="D1353" s="48"/>
      <c r="E1353" s="51" t="str">
        <f>IFERROR(VLOOKUP(D1353,Smart!$C$5:$E$105,3,0),"")</f>
        <v/>
      </c>
      <c r="F1353" s="30"/>
      <c r="G1353" s="35"/>
      <c r="H1353" s="34"/>
      <c r="I1353" s="57" t="str">
        <f t="shared" si="51"/>
        <v/>
      </c>
      <c r="J1353" s="35"/>
      <c r="K1353" s="54" t="str">
        <f t="shared" ca="1" si="50"/>
        <v/>
      </c>
    </row>
    <row r="1354" spans="3:11" ht="30" customHeight="1" x14ac:dyDescent="0.2">
      <c r="C1354" s="48"/>
      <c r="D1354" s="48"/>
      <c r="E1354" s="51" t="str">
        <f>IFERROR(VLOOKUP(D1354,Smart!$C$5:$E$105,3,0),"")</f>
        <v/>
      </c>
      <c r="F1354" s="30"/>
      <c r="G1354" s="35"/>
      <c r="H1354" s="34"/>
      <c r="I1354" s="57" t="str">
        <f t="shared" si="51"/>
        <v/>
      </c>
      <c r="J1354" s="35"/>
      <c r="K1354" s="54" t="str">
        <f t="shared" ca="1" si="50"/>
        <v/>
      </c>
    </row>
    <row r="1355" spans="3:11" ht="30" customHeight="1" x14ac:dyDescent="0.2">
      <c r="C1355" s="48"/>
      <c r="D1355" s="48"/>
      <c r="E1355" s="51" t="str">
        <f>IFERROR(VLOOKUP(D1355,Smart!$C$5:$E$105,3,0),"")</f>
        <v/>
      </c>
      <c r="F1355" s="30"/>
      <c r="G1355" s="35"/>
      <c r="H1355" s="34"/>
      <c r="I1355" s="57" t="str">
        <f t="shared" si="51"/>
        <v/>
      </c>
      <c r="J1355" s="35"/>
      <c r="K1355" s="54" t="str">
        <f t="shared" ca="1" si="50"/>
        <v/>
      </c>
    </row>
    <row r="1356" spans="3:11" ht="30" customHeight="1" x14ac:dyDescent="0.2">
      <c r="C1356" s="48"/>
      <c r="D1356" s="48"/>
      <c r="E1356" s="51" t="str">
        <f>IFERROR(VLOOKUP(D1356,Smart!$C$5:$E$105,3,0),"")</f>
        <v/>
      </c>
      <c r="F1356" s="30"/>
      <c r="G1356" s="35"/>
      <c r="H1356" s="34"/>
      <c r="I1356" s="57" t="str">
        <f t="shared" si="51"/>
        <v/>
      </c>
      <c r="J1356" s="35"/>
      <c r="K1356" s="54" t="str">
        <f t="shared" ca="1" si="50"/>
        <v/>
      </c>
    </row>
    <row r="1357" spans="3:11" ht="30" customHeight="1" x14ac:dyDescent="0.2">
      <c r="C1357" s="48"/>
      <c r="D1357" s="48"/>
      <c r="E1357" s="51" t="str">
        <f>IFERROR(VLOOKUP(D1357,Smart!$C$5:$E$105,3,0),"")</f>
        <v/>
      </c>
      <c r="F1357" s="30"/>
      <c r="G1357" s="35"/>
      <c r="H1357" s="34"/>
      <c r="I1357" s="57" t="str">
        <f t="shared" si="51"/>
        <v/>
      </c>
      <c r="J1357" s="35"/>
      <c r="K1357" s="54" t="str">
        <f t="shared" ca="1" si="50"/>
        <v/>
      </c>
    </row>
    <row r="1358" spans="3:11" ht="30" customHeight="1" x14ac:dyDescent="0.2">
      <c r="C1358" s="48"/>
      <c r="D1358" s="48"/>
      <c r="E1358" s="51" t="str">
        <f>IFERROR(VLOOKUP(D1358,Smart!$C$5:$E$105,3,0),"")</f>
        <v/>
      </c>
      <c r="F1358" s="30"/>
      <c r="G1358" s="35"/>
      <c r="H1358" s="34"/>
      <c r="I1358" s="57" t="str">
        <f t="shared" si="51"/>
        <v/>
      </c>
      <c r="J1358" s="35"/>
      <c r="K1358" s="54" t="str">
        <f t="shared" ca="1" si="50"/>
        <v/>
      </c>
    </row>
    <row r="1359" spans="3:11" ht="30" customHeight="1" x14ac:dyDescent="0.2">
      <c r="C1359" s="48"/>
      <c r="D1359" s="48"/>
      <c r="E1359" s="51" t="str">
        <f>IFERROR(VLOOKUP(D1359,Smart!$C$5:$E$105,3,0),"")</f>
        <v/>
      </c>
      <c r="F1359" s="30"/>
      <c r="G1359" s="35"/>
      <c r="H1359" s="34"/>
      <c r="I1359" s="57" t="str">
        <f t="shared" si="51"/>
        <v/>
      </c>
      <c r="J1359" s="35"/>
      <c r="K1359" s="54" t="str">
        <f t="shared" ca="1" si="50"/>
        <v/>
      </c>
    </row>
    <row r="1360" spans="3:11" ht="30" customHeight="1" x14ac:dyDescent="0.2">
      <c r="C1360" s="48"/>
      <c r="D1360" s="48"/>
      <c r="E1360" s="51" t="str">
        <f>IFERROR(VLOOKUP(D1360,Smart!$C$5:$E$105,3,0),"")</f>
        <v/>
      </c>
      <c r="F1360" s="30"/>
      <c r="G1360" s="35"/>
      <c r="H1360" s="34"/>
      <c r="I1360" s="57" t="str">
        <f t="shared" si="51"/>
        <v/>
      </c>
      <c r="J1360" s="35"/>
      <c r="K1360" s="54" t="str">
        <f t="shared" ca="1" si="50"/>
        <v/>
      </c>
    </row>
    <row r="1361" spans="3:11" ht="30" customHeight="1" x14ac:dyDescent="0.2">
      <c r="C1361" s="48"/>
      <c r="D1361" s="48"/>
      <c r="E1361" s="51" t="str">
        <f>IFERROR(VLOOKUP(D1361,Smart!$C$5:$E$105,3,0),"")</f>
        <v/>
      </c>
      <c r="F1361" s="30"/>
      <c r="G1361" s="35"/>
      <c r="H1361" s="34"/>
      <c r="I1361" s="57" t="str">
        <f t="shared" si="51"/>
        <v/>
      </c>
      <c r="J1361" s="35"/>
      <c r="K1361" s="54" t="str">
        <f t="shared" ref="K1361:K1424" ca="1" si="52">IF(OR(D1361="",G1361="",I1361=""),"",IF(AND(J1361&lt;&gt;"",J1361&lt;=I1361),"Concluído en el Plazo",IF(AND(J1361&lt;&gt;"",J1361&gt;I1361),"Concluído con Retraso",IF(AND(J1361="",I1361&gt;=TODAY(),G1361&lt;=TODAY()),"En Progreso",IF(AND(J1361="",I1361&lt;TODAY()),"Retrasado","No iniciado")))))</f>
        <v/>
      </c>
    </row>
    <row r="1362" spans="3:11" ht="30" customHeight="1" x14ac:dyDescent="0.2">
      <c r="C1362" s="48"/>
      <c r="D1362" s="48"/>
      <c r="E1362" s="51" t="str">
        <f>IFERROR(VLOOKUP(D1362,Smart!$C$5:$E$105,3,0),"")</f>
        <v/>
      </c>
      <c r="F1362" s="30"/>
      <c r="G1362" s="35"/>
      <c r="H1362" s="34"/>
      <c r="I1362" s="57" t="str">
        <f t="shared" si="51"/>
        <v/>
      </c>
      <c r="J1362" s="35"/>
      <c r="K1362" s="54" t="str">
        <f t="shared" ca="1" si="52"/>
        <v/>
      </c>
    </row>
    <row r="1363" spans="3:11" ht="30" customHeight="1" x14ac:dyDescent="0.2">
      <c r="C1363" s="48"/>
      <c r="D1363" s="48"/>
      <c r="E1363" s="51" t="str">
        <f>IFERROR(VLOOKUP(D1363,Smart!$C$5:$E$105,3,0),"")</f>
        <v/>
      </c>
      <c r="F1363" s="30"/>
      <c r="G1363" s="35"/>
      <c r="H1363" s="34"/>
      <c r="I1363" s="57" t="str">
        <f t="shared" si="51"/>
        <v/>
      </c>
      <c r="J1363" s="35"/>
      <c r="K1363" s="54" t="str">
        <f t="shared" ca="1" si="52"/>
        <v/>
      </c>
    </row>
    <row r="1364" spans="3:11" ht="30" customHeight="1" x14ac:dyDescent="0.2">
      <c r="C1364" s="48"/>
      <c r="D1364" s="48"/>
      <c r="E1364" s="51" t="str">
        <f>IFERROR(VLOOKUP(D1364,Smart!$C$5:$E$105,3,0),"")</f>
        <v/>
      </c>
      <c r="F1364" s="30"/>
      <c r="G1364" s="35"/>
      <c r="H1364" s="34"/>
      <c r="I1364" s="57" t="str">
        <f t="shared" si="51"/>
        <v/>
      </c>
      <c r="J1364" s="35"/>
      <c r="K1364" s="54" t="str">
        <f t="shared" ca="1" si="52"/>
        <v/>
      </c>
    </row>
    <row r="1365" spans="3:11" ht="30" customHeight="1" x14ac:dyDescent="0.2">
      <c r="C1365" s="48"/>
      <c r="D1365" s="48"/>
      <c r="E1365" s="51" t="str">
        <f>IFERROR(VLOOKUP(D1365,Smart!$C$5:$E$105,3,0),"")</f>
        <v/>
      </c>
      <c r="F1365" s="30"/>
      <c r="G1365" s="35"/>
      <c r="H1365" s="34"/>
      <c r="I1365" s="57" t="str">
        <f t="shared" si="51"/>
        <v/>
      </c>
      <c r="J1365" s="35"/>
      <c r="K1365" s="54" t="str">
        <f t="shared" ca="1" si="52"/>
        <v/>
      </c>
    </row>
    <row r="1366" spans="3:11" ht="30" customHeight="1" x14ac:dyDescent="0.2">
      <c r="C1366" s="48"/>
      <c r="D1366" s="48"/>
      <c r="E1366" s="51" t="str">
        <f>IFERROR(VLOOKUP(D1366,Smart!$C$5:$E$105,3,0),"")</f>
        <v/>
      </c>
      <c r="F1366" s="30"/>
      <c r="G1366" s="35"/>
      <c r="H1366" s="34"/>
      <c r="I1366" s="57" t="str">
        <f t="shared" si="51"/>
        <v/>
      </c>
      <c r="J1366" s="35"/>
      <c r="K1366" s="54" t="str">
        <f t="shared" ca="1" si="52"/>
        <v/>
      </c>
    </row>
    <row r="1367" spans="3:11" ht="30" customHeight="1" x14ac:dyDescent="0.2">
      <c r="C1367" s="48"/>
      <c r="D1367" s="48"/>
      <c r="E1367" s="51" t="str">
        <f>IFERROR(VLOOKUP(D1367,Smart!$C$5:$E$105,3,0),"")</f>
        <v/>
      </c>
      <c r="F1367" s="30"/>
      <c r="G1367" s="35"/>
      <c r="H1367" s="34"/>
      <c r="I1367" s="57" t="str">
        <f t="shared" si="51"/>
        <v/>
      </c>
      <c r="J1367" s="35"/>
      <c r="K1367" s="54" t="str">
        <f t="shared" ca="1" si="52"/>
        <v/>
      </c>
    </row>
    <row r="1368" spans="3:11" ht="30" customHeight="1" x14ac:dyDescent="0.2">
      <c r="C1368" s="48"/>
      <c r="D1368" s="48"/>
      <c r="E1368" s="51" t="str">
        <f>IFERROR(VLOOKUP(D1368,Smart!$C$5:$E$105,3,0),"")</f>
        <v/>
      </c>
      <c r="F1368" s="30"/>
      <c r="G1368" s="35"/>
      <c r="H1368" s="34"/>
      <c r="I1368" s="57" t="str">
        <f t="shared" si="51"/>
        <v/>
      </c>
      <c r="J1368" s="35"/>
      <c r="K1368" s="54" t="str">
        <f t="shared" ca="1" si="52"/>
        <v/>
      </c>
    </row>
    <row r="1369" spans="3:11" ht="30" customHeight="1" x14ac:dyDescent="0.2">
      <c r="C1369" s="48"/>
      <c r="D1369" s="48"/>
      <c r="E1369" s="51" t="str">
        <f>IFERROR(VLOOKUP(D1369,Smart!$C$5:$E$105,3,0),"")</f>
        <v/>
      </c>
      <c r="F1369" s="30"/>
      <c r="G1369" s="35"/>
      <c r="H1369" s="34"/>
      <c r="I1369" s="57" t="str">
        <f t="shared" si="51"/>
        <v/>
      </c>
      <c r="J1369" s="35"/>
      <c r="K1369" s="54" t="str">
        <f t="shared" ca="1" si="52"/>
        <v/>
      </c>
    </row>
    <row r="1370" spans="3:11" ht="30" customHeight="1" x14ac:dyDescent="0.2">
      <c r="C1370" s="48"/>
      <c r="D1370" s="48"/>
      <c r="E1370" s="51" t="str">
        <f>IFERROR(VLOOKUP(D1370,Smart!$C$5:$E$105,3,0),"")</f>
        <v/>
      </c>
      <c r="F1370" s="30"/>
      <c r="G1370" s="35"/>
      <c r="H1370" s="34"/>
      <c r="I1370" s="57" t="str">
        <f t="shared" si="51"/>
        <v/>
      </c>
      <c r="J1370" s="35"/>
      <c r="K1370" s="54" t="str">
        <f t="shared" ca="1" si="52"/>
        <v/>
      </c>
    </row>
    <row r="1371" spans="3:11" ht="30" customHeight="1" x14ac:dyDescent="0.2">
      <c r="C1371" s="48"/>
      <c r="D1371" s="48"/>
      <c r="E1371" s="51" t="str">
        <f>IFERROR(VLOOKUP(D1371,Smart!$C$5:$E$105,3,0),"")</f>
        <v/>
      </c>
      <c r="F1371" s="30"/>
      <c r="G1371" s="35"/>
      <c r="H1371" s="34"/>
      <c r="I1371" s="57" t="str">
        <f t="shared" si="51"/>
        <v/>
      </c>
      <c r="J1371" s="35"/>
      <c r="K1371" s="54" t="str">
        <f t="shared" ca="1" si="52"/>
        <v/>
      </c>
    </row>
    <row r="1372" spans="3:11" ht="30" customHeight="1" x14ac:dyDescent="0.2">
      <c r="C1372" s="48"/>
      <c r="D1372" s="48"/>
      <c r="E1372" s="51" t="str">
        <f>IFERROR(VLOOKUP(D1372,Smart!$C$5:$E$105,3,0),"")</f>
        <v/>
      </c>
      <c r="F1372" s="30"/>
      <c r="G1372" s="35"/>
      <c r="H1372" s="34"/>
      <c r="I1372" s="57" t="str">
        <f t="shared" si="51"/>
        <v/>
      </c>
      <c r="J1372" s="35"/>
      <c r="K1372" s="54" t="str">
        <f t="shared" ca="1" si="52"/>
        <v/>
      </c>
    </row>
    <row r="1373" spans="3:11" ht="30" customHeight="1" x14ac:dyDescent="0.2">
      <c r="C1373" s="48"/>
      <c r="D1373" s="48"/>
      <c r="E1373" s="51" t="str">
        <f>IFERROR(VLOOKUP(D1373,Smart!$C$5:$E$105,3,0),"")</f>
        <v/>
      </c>
      <c r="F1373" s="30"/>
      <c r="G1373" s="35"/>
      <c r="H1373" s="34"/>
      <c r="I1373" s="57" t="str">
        <f t="shared" si="51"/>
        <v/>
      </c>
      <c r="J1373" s="35"/>
      <c r="K1373" s="54" t="str">
        <f t="shared" ca="1" si="52"/>
        <v/>
      </c>
    </row>
    <row r="1374" spans="3:11" ht="30" customHeight="1" x14ac:dyDescent="0.2">
      <c r="C1374" s="48"/>
      <c r="D1374" s="48"/>
      <c r="E1374" s="51" t="str">
        <f>IFERROR(VLOOKUP(D1374,Smart!$C$5:$E$105,3,0),"")</f>
        <v/>
      </c>
      <c r="F1374" s="30"/>
      <c r="G1374" s="35"/>
      <c r="H1374" s="34"/>
      <c r="I1374" s="57" t="str">
        <f t="shared" si="51"/>
        <v/>
      </c>
      <c r="J1374" s="35"/>
      <c r="K1374" s="54" t="str">
        <f t="shared" ca="1" si="52"/>
        <v/>
      </c>
    </row>
    <row r="1375" spans="3:11" ht="30" customHeight="1" x14ac:dyDescent="0.2">
      <c r="C1375" s="48"/>
      <c r="D1375" s="48"/>
      <c r="E1375" s="51" t="str">
        <f>IFERROR(VLOOKUP(D1375,Smart!$C$5:$E$105,3,0),"")</f>
        <v/>
      </c>
      <c r="F1375" s="30"/>
      <c r="G1375" s="35"/>
      <c r="H1375" s="34"/>
      <c r="I1375" s="57" t="str">
        <f t="shared" si="51"/>
        <v/>
      </c>
      <c r="J1375" s="35"/>
      <c r="K1375" s="54" t="str">
        <f t="shared" ca="1" si="52"/>
        <v/>
      </c>
    </row>
    <row r="1376" spans="3:11" ht="30" customHeight="1" x14ac:dyDescent="0.2">
      <c r="C1376" s="48"/>
      <c r="D1376" s="48"/>
      <c r="E1376" s="51" t="str">
        <f>IFERROR(VLOOKUP(D1376,Smart!$C$5:$E$105,3,0),"")</f>
        <v/>
      </c>
      <c r="F1376" s="30"/>
      <c r="G1376" s="35"/>
      <c r="H1376" s="34"/>
      <c r="I1376" s="57" t="str">
        <f t="shared" si="51"/>
        <v/>
      </c>
      <c r="J1376" s="35"/>
      <c r="K1376" s="54" t="str">
        <f t="shared" ca="1" si="52"/>
        <v/>
      </c>
    </row>
    <row r="1377" spans="3:11" ht="30" customHeight="1" x14ac:dyDescent="0.2">
      <c r="C1377" s="48"/>
      <c r="D1377" s="48"/>
      <c r="E1377" s="51" t="str">
        <f>IFERROR(VLOOKUP(D1377,Smart!$C$5:$E$105,3,0),"")</f>
        <v/>
      </c>
      <c r="F1377" s="30"/>
      <c r="G1377" s="35"/>
      <c r="H1377" s="34"/>
      <c r="I1377" s="57" t="str">
        <f t="shared" si="51"/>
        <v/>
      </c>
      <c r="J1377" s="35"/>
      <c r="K1377" s="54" t="str">
        <f t="shared" ca="1" si="52"/>
        <v/>
      </c>
    </row>
    <row r="1378" spans="3:11" ht="30" customHeight="1" x14ac:dyDescent="0.2">
      <c r="C1378" s="48"/>
      <c r="D1378" s="48"/>
      <c r="E1378" s="51" t="str">
        <f>IFERROR(VLOOKUP(D1378,Smart!$C$5:$E$105,3,0),"")</f>
        <v/>
      </c>
      <c r="F1378" s="30"/>
      <c r="G1378" s="35"/>
      <c r="H1378" s="34"/>
      <c r="I1378" s="57" t="str">
        <f t="shared" si="51"/>
        <v/>
      </c>
      <c r="J1378" s="35"/>
      <c r="K1378" s="54" t="str">
        <f t="shared" ca="1" si="52"/>
        <v/>
      </c>
    </row>
    <row r="1379" spans="3:11" ht="30" customHeight="1" x14ac:dyDescent="0.2">
      <c r="C1379" s="48"/>
      <c r="D1379" s="48"/>
      <c r="E1379" s="51" t="str">
        <f>IFERROR(VLOOKUP(D1379,Smart!$C$5:$E$105,3,0),"")</f>
        <v/>
      </c>
      <c r="F1379" s="30"/>
      <c r="G1379" s="35"/>
      <c r="H1379" s="34"/>
      <c r="I1379" s="57" t="str">
        <f t="shared" si="51"/>
        <v/>
      </c>
      <c r="J1379" s="35"/>
      <c r="K1379" s="54" t="str">
        <f t="shared" ca="1" si="52"/>
        <v/>
      </c>
    </row>
    <row r="1380" spans="3:11" ht="30" customHeight="1" x14ac:dyDescent="0.2">
      <c r="C1380" s="48"/>
      <c r="D1380" s="48"/>
      <c r="E1380" s="51" t="str">
        <f>IFERROR(VLOOKUP(D1380,Smart!$C$5:$E$105,3,0),"")</f>
        <v/>
      </c>
      <c r="F1380" s="30"/>
      <c r="G1380" s="35"/>
      <c r="H1380" s="34"/>
      <c r="I1380" s="57" t="str">
        <f t="shared" si="51"/>
        <v/>
      </c>
      <c r="J1380" s="35"/>
      <c r="K1380" s="54" t="str">
        <f t="shared" ca="1" si="52"/>
        <v/>
      </c>
    </row>
    <row r="1381" spans="3:11" ht="30" customHeight="1" x14ac:dyDescent="0.2">
      <c r="C1381" s="48"/>
      <c r="D1381" s="48"/>
      <c r="E1381" s="51" t="str">
        <f>IFERROR(VLOOKUP(D1381,Smart!$C$5:$E$105,3,0),"")</f>
        <v/>
      </c>
      <c r="F1381" s="30"/>
      <c r="G1381" s="35"/>
      <c r="H1381" s="34"/>
      <c r="I1381" s="57" t="str">
        <f t="shared" si="51"/>
        <v/>
      </c>
      <c r="J1381" s="35"/>
      <c r="K1381" s="54" t="str">
        <f t="shared" ca="1" si="52"/>
        <v/>
      </c>
    </row>
    <row r="1382" spans="3:11" ht="30" customHeight="1" x14ac:dyDescent="0.2">
      <c r="C1382" s="48"/>
      <c r="D1382" s="48"/>
      <c r="E1382" s="51" t="str">
        <f>IFERROR(VLOOKUP(D1382,Smart!$C$5:$E$105,3,0),"")</f>
        <v/>
      </c>
      <c r="F1382" s="30"/>
      <c r="G1382" s="35"/>
      <c r="H1382" s="34"/>
      <c r="I1382" s="57" t="str">
        <f t="shared" si="51"/>
        <v/>
      </c>
      <c r="J1382" s="35"/>
      <c r="K1382" s="54" t="str">
        <f t="shared" ca="1" si="52"/>
        <v/>
      </c>
    </row>
    <row r="1383" spans="3:11" ht="30" customHeight="1" x14ac:dyDescent="0.2">
      <c r="C1383" s="48"/>
      <c r="D1383" s="48"/>
      <c r="E1383" s="51" t="str">
        <f>IFERROR(VLOOKUP(D1383,Smart!$C$5:$E$105,3,0),"")</f>
        <v/>
      </c>
      <c r="F1383" s="30"/>
      <c r="G1383" s="35"/>
      <c r="H1383" s="34"/>
      <c r="I1383" s="57" t="str">
        <f t="shared" si="51"/>
        <v/>
      </c>
      <c r="J1383" s="35"/>
      <c r="K1383" s="54" t="str">
        <f t="shared" ca="1" si="52"/>
        <v/>
      </c>
    </row>
    <row r="1384" spans="3:11" ht="30" customHeight="1" x14ac:dyDescent="0.2">
      <c r="C1384" s="48"/>
      <c r="D1384" s="48"/>
      <c r="E1384" s="51" t="str">
        <f>IFERROR(VLOOKUP(D1384,Smart!$C$5:$E$105,3,0),"")</f>
        <v/>
      </c>
      <c r="F1384" s="30"/>
      <c r="G1384" s="35"/>
      <c r="H1384" s="34"/>
      <c r="I1384" s="57" t="str">
        <f t="shared" si="51"/>
        <v/>
      </c>
      <c r="J1384" s="35"/>
      <c r="K1384" s="54" t="str">
        <f t="shared" ca="1" si="52"/>
        <v/>
      </c>
    </row>
    <row r="1385" spans="3:11" ht="30" customHeight="1" x14ac:dyDescent="0.2">
      <c r="C1385" s="48"/>
      <c r="D1385" s="48"/>
      <c r="E1385" s="51" t="str">
        <f>IFERROR(VLOOKUP(D1385,Smart!$C$5:$E$105,3,0),"")</f>
        <v/>
      </c>
      <c r="F1385" s="30"/>
      <c r="G1385" s="35"/>
      <c r="H1385" s="34"/>
      <c r="I1385" s="57" t="str">
        <f t="shared" si="51"/>
        <v/>
      </c>
      <c r="J1385" s="35"/>
      <c r="K1385" s="54" t="str">
        <f t="shared" ca="1" si="52"/>
        <v/>
      </c>
    </row>
    <row r="1386" spans="3:11" ht="30" customHeight="1" x14ac:dyDescent="0.2">
      <c r="C1386" s="48"/>
      <c r="D1386" s="48"/>
      <c r="E1386" s="51" t="str">
        <f>IFERROR(VLOOKUP(D1386,Smart!$C$5:$E$105,3,0),"")</f>
        <v/>
      </c>
      <c r="F1386" s="30"/>
      <c r="G1386" s="35"/>
      <c r="H1386" s="34"/>
      <c r="I1386" s="57" t="str">
        <f t="shared" si="51"/>
        <v/>
      </c>
      <c r="J1386" s="35"/>
      <c r="K1386" s="54" t="str">
        <f t="shared" ca="1" si="52"/>
        <v/>
      </c>
    </row>
    <row r="1387" spans="3:11" ht="30" customHeight="1" x14ac:dyDescent="0.2">
      <c r="C1387" s="48"/>
      <c r="D1387" s="48"/>
      <c r="E1387" s="51" t="str">
        <f>IFERROR(VLOOKUP(D1387,Smart!$C$5:$E$105,3,0),"")</f>
        <v/>
      </c>
      <c r="F1387" s="30"/>
      <c r="G1387" s="35"/>
      <c r="H1387" s="34"/>
      <c r="I1387" s="57" t="str">
        <f t="shared" si="51"/>
        <v/>
      </c>
      <c r="J1387" s="35"/>
      <c r="K1387" s="54" t="str">
        <f t="shared" ca="1" si="52"/>
        <v/>
      </c>
    </row>
    <row r="1388" spans="3:11" ht="30" customHeight="1" x14ac:dyDescent="0.2">
      <c r="C1388" s="48"/>
      <c r="D1388" s="48"/>
      <c r="E1388" s="51" t="str">
        <f>IFERROR(VLOOKUP(D1388,Smart!$C$5:$E$105,3,0),"")</f>
        <v/>
      </c>
      <c r="F1388" s="30"/>
      <c r="G1388" s="35"/>
      <c r="H1388" s="34"/>
      <c r="I1388" s="57" t="str">
        <f t="shared" si="51"/>
        <v/>
      </c>
      <c r="J1388" s="35"/>
      <c r="K1388" s="54" t="str">
        <f t="shared" ca="1" si="52"/>
        <v/>
      </c>
    </row>
    <row r="1389" spans="3:11" ht="30" customHeight="1" x14ac:dyDescent="0.2">
      <c r="C1389" s="48"/>
      <c r="D1389" s="48"/>
      <c r="E1389" s="51" t="str">
        <f>IFERROR(VLOOKUP(D1389,Smart!$C$5:$E$105,3,0),"")</f>
        <v/>
      </c>
      <c r="F1389" s="30"/>
      <c r="G1389" s="35"/>
      <c r="H1389" s="34"/>
      <c r="I1389" s="57" t="str">
        <f t="shared" si="51"/>
        <v/>
      </c>
      <c r="J1389" s="35"/>
      <c r="K1389" s="54" t="str">
        <f t="shared" ca="1" si="52"/>
        <v/>
      </c>
    </row>
    <row r="1390" spans="3:11" ht="30" customHeight="1" x14ac:dyDescent="0.2">
      <c r="C1390" s="48"/>
      <c r="D1390" s="48"/>
      <c r="E1390" s="51" t="str">
        <f>IFERROR(VLOOKUP(D1390,Smart!$C$5:$E$105,3,0),"")</f>
        <v/>
      </c>
      <c r="F1390" s="30"/>
      <c r="G1390" s="35"/>
      <c r="H1390" s="34"/>
      <c r="I1390" s="57" t="str">
        <f t="shared" si="51"/>
        <v/>
      </c>
      <c r="J1390" s="35"/>
      <c r="K1390" s="54" t="str">
        <f t="shared" ca="1" si="52"/>
        <v/>
      </c>
    </row>
    <row r="1391" spans="3:11" ht="30" customHeight="1" x14ac:dyDescent="0.2">
      <c r="C1391" s="48"/>
      <c r="D1391" s="48"/>
      <c r="E1391" s="51" t="str">
        <f>IFERROR(VLOOKUP(D1391,Smart!$C$5:$E$105,3,0),"")</f>
        <v/>
      </c>
      <c r="F1391" s="30"/>
      <c r="G1391" s="35"/>
      <c r="H1391" s="34"/>
      <c r="I1391" s="57" t="str">
        <f t="shared" si="51"/>
        <v/>
      </c>
      <c r="J1391" s="35"/>
      <c r="K1391" s="54" t="str">
        <f t="shared" ca="1" si="52"/>
        <v/>
      </c>
    </row>
    <row r="1392" spans="3:11" ht="30" customHeight="1" x14ac:dyDescent="0.2">
      <c r="C1392" s="48"/>
      <c r="D1392" s="48"/>
      <c r="E1392" s="51" t="str">
        <f>IFERROR(VLOOKUP(D1392,Smart!$C$5:$E$105,3,0),"")</f>
        <v/>
      </c>
      <c r="F1392" s="30"/>
      <c r="G1392" s="35"/>
      <c r="H1392" s="34"/>
      <c r="I1392" s="57" t="str">
        <f t="shared" si="51"/>
        <v/>
      </c>
      <c r="J1392" s="35"/>
      <c r="K1392" s="54" t="str">
        <f t="shared" ca="1" si="52"/>
        <v/>
      </c>
    </row>
    <row r="1393" spans="3:11" ht="30" customHeight="1" x14ac:dyDescent="0.2">
      <c r="C1393" s="48"/>
      <c r="D1393" s="48"/>
      <c r="E1393" s="51" t="str">
        <f>IFERROR(VLOOKUP(D1393,Smart!$C$5:$E$105,3,0),"")</f>
        <v/>
      </c>
      <c r="F1393" s="30"/>
      <c r="G1393" s="35"/>
      <c r="H1393" s="34"/>
      <c r="I1393" s="57" t="str">
        <f t="shared" si="51"/>
        <v/>
      </c>
      <c r="J1393" s="35"/>
      <c r="K1393" s="54" t="str">
        <f t="shared" ca="1" si="52"/>
        <v/>
      </c>
    </row>
    <row r="1394" spans="3:11" ht="30" customHeight="1" x14ac:dyDescent="0.2">
      <c r="C1394" s="48"/>
      <c r="D1394" s="48"/>
      <c r="E1394" s="51" t="str">
        <f>IFERROR(VLOOKUP(D1394,Smart!$C$5:$E$105,3,0),"")</f>
        <v/>
      </c>
      <c r="F1394" s="30"/>
      <c r="G1394" s="35"/>
      <c r="H1394" s="34"/>
      <c r="I1394" s="57" t="str">
        <f t="shared" si="51"/>
        <v/>
      </c>
      <c r="J1394" s="35"/>
      <c r="K1394" s="54" t="str">
        <f t="shared" ca="1" si="52"/>
        <v/>
      </c>
    </row>
    <row r="1395" spans="3:11" ht="30" customHeight="1" x14ac:dyDescent="0.2">
      <c r="C1395" s="48"/>
      <c r="D1395" s="48"/>
      <c r="E1395" s="51" t="str">
        <f>IFERROR(VLOOKUP(D1395,Smart!$C$5:$E$105,3,0),"")</f>
        <v/>
      </c>
      <c r="F1395" s="30"/>
      <c r="G1395" s="35"/>
      <c r="H1395" s="34"/>
      <c r="I1395" s="57" t="str">
        <f t="shared" si="51"/>
        <v/>
      </c>
      <c r="J1395" s="35"/>
      <c r="K1395" s="54" t="str">
        <f t="shared" ca="1" si="52"/>
        <v/>
      </c>
    </row>
    <row r="1396" spans="3:11" ht="30" customHeight="1" x14ac:dyDescent="0.2">
      <c r="C1396" s="48"/>
      <c r="D1396" s="48"/>
      <c r="E1396" s="51" t="str">
        <f>IFERROR(VLOOKUP(D1396,Smart!$C$5:$E$105,3,0),"")</f>
        <v/>
      </c>
      <c r="F1396" s="30"/>
      <c r="G1396" s="35"/>
      <c r="H1396" s="34"/>
      <c r="I1396" s="57" t="str">
        <f t="shared" si="51"/>
        <v/>
      </c>
      <c r="J1396" s="35"/>
      <c r="K1396" s="54" t="str">
        <f t="shared" ca="1" si="52"/>
        <v/>
      </c>
    </row>
    <row r="1397" spans="3:11" ht="30" customHeight="1" x14ac:dyDescent="0.2">
      <c r="C1397" s="48"/>
      <c r="D1397" s="48"/>
      <c r="E1397" s="51" t="str">
        <f>IFERROR(VLOOKUP(D1397,Smart!$C$5:$E$105,3,0),"")</f>
        <v/>
      </c>
      <c r="F1397" s="30"/>
      <c r="G1397" s="35"/>
      <c r="H1397" s="34"/>
      <c r="I1397" s="57" t="str">
        <f t="shared" si="51"/>
        <v/>
      </c>
      <c r="J1397" s="35"/>
      <c r="K1397" s="54" t="str">
        <f t="shared" ca="1" si="52"/>
        <v/>
      </c>
    </row>
    <row r="1398" spans="3:11" ht="30" customHeight="1" x14ac:dyDescent="0.2">
      <c r="C1398" s="48"/>
      <c r="D1398" s="48"/>
      <c r="E1398" s="51" t="str">
        <f>IFERROR(VLOOKUP(D1398,Smart!$C$5:$E$105,3,0),"")</f>
        <v/>
      </c>
      <c r="F1398" s="30"/>
      <c r="G1398" s="35"/>
      <c r="H1398" s="34"/>
      <c r="I1398" s="57" t="str">
        <f t="shared" si="51"/>
        <v/>
      </c>
      <c r="J1398" s="35"/>
      <c r="K1398" s="54" t="str">
        <f t="shared" ca="1" si="52"/>
        <v/>
      </c>
    </row>
    <row r="1399" spans="3:11" ht="30" customHeight="1" x14ac:dyDescent="0.2">
      <c r="C1399" s="48"/>
      <c r="D1399" s="48"/>
      <c r="E1399" s="51" t="str">
        <f>IFERROR(VLOOKUP(D1399,Smart!$C$5:$E$105,3,0),"")</f>
        <v/>
      </c>
      <c r="F1399" s="30"/>
      <c r="G1399" s="35"/>
      <c r="H1399" s="34"/>
      <c r="I1399" s="57" t="str">
        <f t="shared" si="51"/>
        <v/>
      </c>
      <c r="J1399" s="35"/>
      <c r="K1399" s="54" t="str">
        <f t="shared" ca="1" si="52"/>
        <v/>
      </c>
    </row>
    <row r="1400" spans="3:11" ht="30" customHeight="1" x14ac:dyDescent="0.2">
      <c r="C1400" s="48"/>
      <c r="D1400" s="48"/>
      <c r="E1400" s="51" t="str">
        <f>IFERROR(VLOOKUP(D1400,Smart!$C$5:$E$105,3,0),"")</f>
        <v/>
      </c>
      <c r="F1400" s="30"/>
      <c r="G1400" s="35"/>
      <c r="H1400" s="34"/>
      <c r="I1400" s="57" t="str">
        <f t="shared" si="51"/>
        <v/>
      </c>
      <c r="J1400" s="35"/>
      <c r="K1400" s="54" t="str">
        <f t="shared" ca="1" si="52"/>
        <v/>
      </c>
    </row>
    <row r="1401" spans="3:11" ht="30" customHeight="1" x14ac:dyDescent="0.2">
      <c r="C1401" s="48"/>
      <c r="D1401" s="48"/>
      <c r="E1401" s="51" t="str">
        <f>IFERROR(VLOOKUP(D1401,Smart!$C$5:$E$105,3,0),"")</f>
        <v/>
      </c>
      <c r="F1401" s="30"/>
      <c r="G1401" s="35"/>
      <c r="H1401" s="34"/>
      <c r="I1401" s="57" t="str">
        <f t="shared" si="51"/>
        <v/>
      </c>
      <c r="J1401" s="35"/>
      <c r="K1401" s="54" t="str">
        <f t="shared" ca="1" si="52"/>
        <v/>
      </c>
    </row>
    <row r="1402" spans="3:11" ht="30" customHeight="1" x14ac:dyDescent="0.2">
      <c r="C1402" s="48"/>
      <c r="D1402" s="48"/>
      <c r="E1402" s="51" t="str">
        <f>IFERROR(VLOOKUP(D1402,Smart!$C$5:$E$105,3,0),"")</f>
        <v/>
      </c>
      <c r="F1402" s="30"/>
      <c r="G1402" s="35"/>
      <c r="H1402" s="34"/>
      <c r="I1402" s="57" t="str">
        <f t="shared" si="51"/>
        <v/>
      </c>
      <c r="J1402" s="35"/>
      <c r="K1402" s="54" t="str">
        <f t="shared" ca="1" si="52"/>
        <v/>
      </c>
    </row>
    <row r="1403" spans="3:11" ht="30" customHeight="1" x14ac:dyDescent="0.2">
      <c r="C1403" s="48"/>
      <c r="D1403" s="48"/>
      <c r="E1403" s="51" t="str">
        <f>IFERROR(VLOOKUP(D1403,Smart!$C$5:$E$105,3,0),"")</f>
        <v/>
      </c>
      <c r="F1403" s="30"/>
      <c r="G1403" s="35"/>
      <c r="H1403" s="34"/>
      <c r="I1403" s="57" t="str">
        <f t="shared" si="51"/>
        <v/>
      </c>
      <c r="J1403" s="35"/>
      <c r="K1403" s="54" t="str">
        <f t="shared" ca="1" si="52"/>
        <v/>
      </c>
    </row>
    <row r="1404" spans="3:11" ht="30" customHeight="1" x14ac:dyDescent="0.2">
      <c r="C1404" s="48"/>
      <c r="D1404" s="48"/>
      <c r="E1404" s="51" t="str">
        <f>IFERROR(VLOOKUP(D1404,Smart!$C$5:$E$105,3,0),"")</f>
        <v/>
      </c>
      <c r="F1404" s="30"/>
      <c r="G1404" s="35"/>
      <c r="H1404" s="34"/>
      <c r="I1404" s="57" t="str">
        <f t="shared" si="51"/>
        <v/>
      </c>
      <c r="J1404" s="35"/>
      <c r="K1404" s="54" t="str">
        <f t="shared" ca="1" si="52"/>
        <v/>
      </c>
    </row>
    <row r="1405" spans="3:11" ht="30" customHeight="1" x14ac:dyDescent="0.2">
      <c r="C1405" s="48"/>
      <c r="D1405" s="48"/>
      <c r="E1405" s="51" t="str">
        <f>IFERROR(VLOOKUP(D1405,Smart!$C$5:$E$105,3,0),"")</f>
        <v/>
      </c>
      <c r="F1405" s="30"/>
      <c r="G1405" s="35"/>
      <c r="H1405" s="34"/>
      <c r="I1405" s="57" t="str">
        <f t="shared" si="51"/>
        <v/>
      </c>
      <c r="J1405" s="35"/>
      <c r="K1405" s="54" t="str">
        <f t="shared" ca="1" si="52"/>
        <v/>
      </c>
    </row>
    <row r="1406" spans="3:11" ht="30" customHeight="1" x14ac:dyDescent="0.2">
      <c r="C1406" s="48"/>
      <c r="D1406" s="48"/>
      <c r="E1406" s="51" t="str">
        <f>IFERROR(VLOOKUP(D1406,Smart!$C$5:$E$105,3,0),"")</f>
        <v/>
      </c>
      <c r="F1406" s="30"/>
      <c r="G1406" s="35"/>
      <c r="H1406" s="34"/>
      <c r="I1406" s="57" t="str">
        <f t="shared" si="51"/>
        <v/>
      </c>
      <c r="J1406" s="35"/>
      <c r="K1406" s="54" t="str">
        <f t="shared" ca="1" si="52"/>
        <v/>
      </c>
    </row>
    <row r="1407" spans="3:11" ht="30" customHeight="1" x14ac:dyDescent="0.2">
      <c r="C1407" s="48"/>
      <c r="D1407" s="48"/>
      <c r="E1407" s="51" t="str">
        <f>IFERROR(VLOOKUP(D1407,Smart!$C$5:$E$105,3,0),"")</f>
        <v/>
      </c>
      <c r="F1407" s="30"/>
      <c r="G1407" s="35"/>
      <c r="H1407" s="34"/>
      <c r="I1407" s="57" t="str">
        <f t="shared" si="51"/>
        <v/>
      </c>
      <c r="J1407" s="35"/>
      <c r="K1407" s="54" t="str">
        <f t="shared" ca="1" si="52"/>
        <v/>
      </c>
    </row>
    <row r="1408" spans="3:11" ht="30" customHeight="1" x14ac:dyDescent="0.2">
      <c r="C1408" s="48"/>
      <c r="D1408" s="48"/>
      <c r="E1408" s="51" t="str">
        <f>IFERROR(VLOOKUP(D1408,Smart!$C$5:$E$105,3,0),"")</f>
        <v/>
      </c>
      <c r="F1408" s="30"/>
      <c r="G1408" s="35"/>
      <c r="H1408" s="34"/>
      <c r="I1408" s="57" t="str">
        <f t="shared" si="51"/>
        <v/>
      </c>
      <c r="J1408" s="35"/>
      <c r="K1408" s="54" t="str">
        <f t="shared" ca="1" si="52"/>
        <v/>
      </c>
    </row>
    <row r="1409" spans="3:11" ht="30" customHeight="1" x14ac:dyDescent="0.2">
      <c r="C1409" s="48"/>
      <c r="D1409" s="48"/>
      <c r="E1409" s="51" t="str">
        <f>IFERROR(VLOOKUP(D1409,Smart!$C$5:$E$105,3,0),"")</f>
        <v/>
      </c>
      <c r="F1409" s="30"/>
      <c r="G1409" s="35"/>
      <c r="H1409" s="34"/>
      <c r="I1409" s="57" t="str">
        <f t="shared" si="51"/>
        <v/>
      </c>
      <c r="J1409" s="35"/>
      <c r="K1409" s="54" t="str">
        <f t="shared" ca="1" si="52"/>
        <v/>
      </c>
    </row>
    <row r="1410" spans="3:11" ht="30" customHeight="1" x14ac:dyDescent="0.2">
      <c r="C1410" s="48"/>
      <c r="D1410" s="48"/>
      <c r="E1410" s="51" t="str">
        <f>IFERROR(VLOOKUP(D1410,Smart!$C$5:$E$105,3,0),"")</f>
        <v/>
      </c>
      <c r="F1410" s="30"/>
      <c r="G1410" s="35"/>
      <c r="H1410" s="34"/>
      <c r="I1410" s="57" t="str">
        <f t="shared" si="51"/>
        <v/>
      </c>
      <c r="J1410" s="35"/>
      <c r="K1410" s="54" t="str">
        <f t="shared" ca="1" si="52"/>
        <v/>
      </c>
    </row>
    <row r="1411" spans="3:11" ht="30" customHeight="1" x14ac:dyDescent="0.2">
      <c r="C1411" s="48"/>
      <c r="D1411" s="48"/>
      <c r="E1411" s="51" t="str">
        <f>IFERROR(VLOOKUP(D1411,Smart!$C$5:$E$105,3,0),"")</f>
        <v/>
      </c>
      <c r="F1411" s="30"/>
      <c r="G1411" s="35"/>
      <c r="H1411" s="34"/>
      <c r="I1411" s="57" t="str">
        <f t="shared" si="51"/>
        <v/>
      </c>
      <c r="J1411" s="35"/>
      <c r="K1411" s="54" t="str">
        <f t="shared" ca="1" si="52"/>
        <v/>
      </c>
    </row>
    <row r="1412" spans="3:11" ht="30" customHeight="1" x14ac:dyDescent="0.2">
      <c r="C1412" s="48"/>
      <c r="D1412" s="48"/>
      <c r="E1412" s="51" t="str">
        <f>IFERROR(VLOOKUP(D1412,Smart!$C$5:$E$105,3,0),"")</f>
        <v/>
      </c>
      <c r="F1412" s="30"/>
      <c r="G1412" s="35"/>
      <c r="H1412" s="34"/>
      <c r="I1412" s="57" t="str">
        <f t="shared" si="51"/>
        <v/>
      </c>
      <c r="J1412" s="35"/>
      <c r="K1412" s="54" t="str">
        <f t="shared" ca="1" si="52"/>
        <v/>
      </c>
    </row>
    <row r="1413" spans="3:11" ht="30" customHeight="1" x14ac:dyDescent="0.2">
      <c r="C1413" s="48"/>
      <c r="D1413" s="48"/>
      <c r="E1413" s="51" t="str">
        <f>IFERROR(VLOOKUP(D1413,Smart!$C$5:$E$105,3,0),"")</f>
        <v/>
      </c>
      <c r="F1413" s="30"/>
      <c r="G1413" s="35"/>
      <c r="H1413" s="34"/>
      <c r="I1413" s="57" t="str">
        <f t="shared" si="51"/>
        <v/>
      </c>
      <c r="J1413" s="35"/>
      <c r="K1413" s="54" t="str">
        <f t="shared" ca="1" si="52"/>
        <v/>
      </c>
    </row>
    <row r="1414" spans="3:11" ht="30" customHeight="1" x14ac:dyDescent="0.2">
      <c r="C1414" s="48"/>
      <c r="D1414" s="48"/>
      <c r="E1414" s="51" t="str">
        <f>IFERROR(VLOOKUP(D1414,Smart!$C$5:$E$105,3,0),"")</f>
        <v/>
      </c>
      <c r="F1414" s="30"/>
      <c r="G1414" s="35"/>
      <c r="H1414" s="34"/>
      <c r="I1414" s="57" t="str">
        <f t="shared" si="51"/>
        <v/>
      </c>
      <c r="J1414" s="35"/>
      <c r="K1414" s="54" t="str">
        <f t="shared" ca="1" si="52"/>
        <v/>
      </c>
    </row>
    <row r="1415" spans="3:11" ht="30" customHeight="1" x14ac:dyDescent="0.2">
      <c r="C1415" s="48"/>
      <c r="D1415" s="48"/>
      <c r="E1415" s="51" t="str">
        <f>IFERROR(VLOOKUP(D1415,Smart!$C$5:$E$105,3,0),"")</f>
        <v/>
      </c>
      <c r="F1415" s="30"/>
      <c r="G1415" s="35"/>
      <c r="H1415" s="34"/>
      <c r="I1415" s="57" t="str">
        <f t="shared" ref="I1415:I1478" si="53">IF(OR(G1415="",H1415=""),"",G1415+H1415)</f>
        <v/>
      </c>
      <c r="J1415" s="35"/>
      <c r="K1415" s="54" t="str">
        <f t="shared" ca="1" si="52"/>
        <v/>
      </c>
    </row>
    <row r="1416" spans="3:11" ht="30" customHeight="1" x14ac:dyDescent="0.2">
      <c r="C1416" s="48"/>
      <c r="D1416" s="48"/>
      <c r="E1416" s="51" t="str">
        <f>IFERROR(VLOOKUP(D1416,Smart!$C$5:$E$105,3,0),"")</f>
        <v/>
      </c>
      <c r="F1416" s="30"/>
      <c r="G1416" s="35"/>
      <c r="H1416" s="34"/>
      <c r="I1416" s="57" t="str">
        <f t="shared" si="53"/>
        <v/>
      </c>
      <c r="J1416" s="35"/>
      <c r="K1416" s="54" t="str">
        <f t="shared" ca="1" si="52"/>
        <v/>
      </c>
    </row>
    <row r="1417" spans="3:11" ht="30" customHeight="1" x14ac:dyDescent="0.2">
      <c r="C1417" s="48"/>
      <c r="D1417" s="48"/>
      <c r="E1417" s="51" t="str">
        <f>IFERROR(VLOOKUP(D1417,Smart!$C$5:$E$105,3,0),"")</f>
        <v/>
      </c>
      <c r="F1417" s="30"/>
      <c r="G1417" s="35"/>
      <c r="H1417" s="34"/>
      <c r="I1417" s="57" t="str">
        <f t="shared" si="53"/>
        <v/>
      </c>
      <c r="J1417" s="35"/>
      <c r="K1417" s="54" t="str">
        <f t="shared" ca="1" si="52"/>
        <v/>
      </c>
    </row>
    <row r="1418" spans="3:11" ht="30" customHeight="1" x14ac:dyDescent="0.2">
      <c r="C1418" s="48"/>
      <c r="D1418" s="48"/>
      <c r="E1418" s="51" t="str">
        <f>IFERROR(VLOOKUP(D1418,Smart!$C$5:$E$105,3,0),"")</f>
        <v/>
      </c>
      <c r="F1418" s="30"/>
      <c r="G1418" s="35"/>
      <c r="H1418" s="34"/>
      <c r="I1418" s="57" t="str">
        <f t="shared" si="53"/>
        <v/>
      </c>
      <c r="J1418" s="35"/>
      <c r="K1418" s="54" t="str">
        <f t="shared" ca="1" si="52"/>
        <v/>
      </c>
    </row>
    <row r="1419" spans="3:11" ht="30" customHeight="1" x14ac:dyDescent="0.2">
      <c r="C1419" s="48"/>
      <c r="D1419" s="48"/>
      <c r="E1419" s="51" t="str">
        <f>IFERROR(VLOOKUP(D1419,Smart!$C$5:$E$105,3,0),"")</f>
        <v/>
      </c>
      <c r="F1419" s="30"/>
      <c r="G1419" s="35"/>
      <c r="H1419" s="34"/>
      <c r="I1419" s="57" t="str">
        <f t="shared" si="53"/>
        <v/>
      </c>
      <c r="J1419" s="35"/>
      <c r="K1419" s="54" t="str">
        <f t="shared" ca="1" si="52"/>
        <v/>
      </c>
    </row>
    <row r="1420" spans="3:11" ht="30" customHeight="1" x14ac:dyDescent="0.2">
      <c r="C1420" s="48"/>
      <c r="D1420" s="48"/>
      <c r="E1420" s="51" t="str">
        <f>IFERROR(VLOOKUP(D1420,Smart!$C$5:$E$105,3,0),"")</f>
        <v/>
      </c>
      <c r="F1420" s="30"/>
      <c r="G1420" s="35"/>
      <c r="H1420" s="34"/>
      <c r="I1420" s="57" t="str">
        <f t="shared" si="53"/>
        <v/>
      </c>
      <c r="J1420" s="35"/>
      <c r="K1420" s="54" t="str">
        <f t="shared" ca="1" si="52"/>
        <v/>
      </c>
    </row>
    <row r="1421" spans="3:11" ht="30" customHeight="1" x14ac:dyDescent="0.2">
      <c r="C1421" s="48"/>
      <c r="D1421" s="48"/>
      <c r="E1421" s="51" t="str">
        <f>IFERROR(VLOOKUP(D1421,Smart!$C$5:$E$105,3,0),"")</f>
        <v/>
      </c>
      <c r="F1421" s="30"/>
      <c r="G1421" s="35"/>
      <c r="H1421" s="34"/>
      <c r="I1421" s="57" t="str">
        <f t="shared" si="53"/>
        <v/>
      </c>
      <c r="J1421" s="35"/>
      <c r="K1421" s="54" t="str">
        <f t="shared" ca="1" si="52"/>
        <v/>
      </c>
    </row>
    <row r="1422" spans="3:11" ht="30" customHeight="1" x14ac:dyDescent="0.2">
      <c r="C1422" s="48"/>
      <c r="D1422" s="48"/>
      <c r="E1422" s="51" t="str">
        <f>IFERROR(VLOOKUP(D1422,Smart!$C$5:$E$105,3,0),"")</f>
        <v/>
      </c>
      <c r="F1422" s="30"/>
      <c r="G1422" s="35"/>
      <c r="H1422" s="34"/>
      <c r="I1422" s="57" t="str">
        <f t="shared" si="53"/>
        <v/>
      </c>
      <c r="J1422" s="35"/>
      <c r="K1422" s="54" t="str">
        <f t="shared" ca="1" si="52"/>
        <v/>
      </c>
    </row>
    <row r="1423" spans="3:11" ht="30" customHeight="1" x14ac:dyDescent="0.2">
      <c r="C1423" s="48"/>
      <c r="D1423" s="48"/>
      <c r="E1423" s="51" t="str">
        <f>IFERROR(VLOOKUP(D1423,Smart!$C$5:$E$105,3,0),"")</f>
        <v/>
      </c>
      <c r="F1423" s="30"/>
      <c r="G1423" s="35"/>
      <c r="H1423" s="34"/>
      <c r="I1423" s="57" t="str">
        <f t="shared" si="53"/>
        <v/>
      </c>
      <c r="J1423" s="35"/>
      <c r="K1423" s="54" t="str">
        <f t="shared" ca="1" si="52"/>
        <v/>
      </c>
    </row>
    <row r="1424" spans="3:11" ht="30" customHeight="1" x14ac:dyDescent="0.2">
      <c r="C1424" s="48"/>
      <c r="D1424" s="48"/>
      <c r="E1424" s="51" t="str">
        <f>IFERROR(VLOOKUP(D1424,Smart!$C$5:$E$105,3,0),"")</f>
        <v/>
      </c>
      <c r="F1424" s="30"/>
      <c r="G1424" s="35"/>
      <c r="H1424" s="34"/>
      <c r="I1424" s="57" t="str">
        <f t="shared" si="53"/>
        <v/>
      </c>
      <c r="J1424" s="35"/>
      <c r="K1424" s="54" t="str">
        <f t="shared" ca="1" si="52"/>
        <v/>
      </c>
    </row>
    <row r="1425" spans="3:11" ht="30" customHeight="1" x14ac:dyDescent="0.2">
      <c r="C1425" s="48"/>
      <c r="D1425" s="48"/>
      <c r="E1425" s="51" t="str">
        <f>IFERROR(VLOOKUP(D1425,Smart!$C$5:$E$105,3,0),"")</f>
        <v/>
      </c>
      <c r="F1425" s="30"/>
      <c r="G1425" s="35"/>
      <c r="H1425" s="34"/>
      <c r="I1425" s="57" t="str">
        <f t="shared" si="53"/>
        <v/>
      </c>
      <c r="J1425" s="35"/>
      <c r="K1425" s="54" t="str">
        <f t="shared" ref="K1425:K1488" ca="1" si="54">IF(OR(D1425="",G1425="",I1425=""),"",IF(AND(J1425&lt;&gt;"",J1425&lt;=I1425),"Concluído en el Plazo",IF(AND(J1425&lt;&gt;"",J1425&gt;I1425),"Concluído con Retraso",IF(AND(J1425="",I1425&gt;=TODAY(),G1425&lt;=TODAY()),"En Progreso",IF(AND(J1425="",I1425&lt;TODAY()),"Retrasado","No iniciado")))))</f>
        <v/>
      </c>
    </row>
    <row r="1426" spans="3:11" ht="30" customHeight="1" x14ac:dyDescent="0.2">
      <c r="C1426" s="48"/>
      <c r="D1426" s="48"/>
      <c r="E1426" s="51" t="str">
        <f>IFERROR(VLOOKUP(D1426,Smart!$C$5:$E$105,3,0),"")</f>
        <v/>
      </c>
      <c r="F1426" s="30"/>
      <c r="G1426" s="35"/>
      <c r="H1426" s="34"/>
      <c r="I1426" s="57" t="str">
        <f t="shared" si="53"/>
        <v/>
      </c>
      <c r="J1426" s="35"/>
      <c r="K1426" s="54" t="str">
        <f t="shared" ca="1" si="54"/>
        <v/>
      </c>
    </row>
    <row r="1427" spans="3:11" ht="30" customHeight="1" x14ac:dyDescent="0.2">
      <c r="C1427" s="48"/>
      <c r="D1427" s="48"/>
      <c r="E1427" s="51" t="str">
        <f>IFERROR(VLOOKUP(D1427,Smart!$C$5:$E$105,3,0),"")</f>
        <v/>
      </c>
      <c r="F1427" s="30"/>
      <c r="G1427" s="35"/>
      <c r="H1427" s="34"/>
      <c r="I1427" s="57" t="str">
        <f t="shared" si="53"/>
        <v/>
      </c>
      <c r="J1427" s="35"/>
      <c r="K1427" s="54" t="str">
        <f t="shared" ca="1" si="54"/>
        <v/>
      </c>
    </row>
    <row r="1428" spans="3:11" ht="30" customHeight="1" x14ac:dyDescent="0.2">
      <c r="C1428" s="48"/>
      <c r="D1428" s="48"/>
      <c r="E1428" s="51" t="str">
        <f>IFERROR(VLOOKUP(D1428,Smart!$C$5:$E$105,3,0),"")</f>
        <v/>
      </c>
      <c r="F1428" s="30"/>
      <c r="G1428" s="35"/>
      <c r="H1428" s="34"/>
      <c r="I1428" s="57" t="str">
        <f t="shared" si="53"/>
        <v/>
      </c>
      <c r="J1428" s="35"/>
      <c r="K1428" s="54" t="str">
        <f t="shared" ca="1" si="54"/>
        <v/>
      </c>
    </row>
    <row r="1429" spans="3:11" ht="30" customHeight="1" x14ac:dyDescent="0.2">
      <c r="C1429" s="48"/>
      <c r="D1429" s="48"/>
      <c r="E1429" s="51" t="str">
        <f>IFERROR(VLOOKUP(D1429,Smart!$C$5:$E$105,3,0),"")</f>
        <v/>
      </c>
      <c r="F1429" s="30"/>
      <c r="G1429" s="35"/>
      <c r="H1429" s="34"/>
      <c r="I1429" s="57" t="str">
        <f t="shared" si="53"/>
        <v/>
      </c>
      <c r="J1429" s="35"/>
      <c r="K1429" s="54" t="str">
        <f t="shared" ca="1" si="54"/>
        <v/>
      </c>
    </row>
    <row r="1430" spans="3:11" ht="30" customHeight="1" x14ac:dyDescent="0.2">
      <c r="C1430" s="48"/>
      <c r="D1430" s="48"/>
      <c r="E1430" s="51" t="str">
        <f>IFERROR(VLOOKUP(D1430,Smart!$C$5:$E$105,3,0),"")</f>
        <v/>
      </c>
      <c r="F1430" s="30"/>
      <c r="G1430" s="35"/>
      <c r="H1430" s="34"/>
      <c r="I1430" s="57" t="str">
        <f t="shared" si="53"/>
        <v/>
      </c>
      <c r="J1430" s="35"/>
      <c r="K1430" s="54" t="str">
        <f t="shared" ca="1" si="54"/>
        <v/>
      </c>
    </row>
    <row r="1431" spans="3:11" ht="30" customHeight="1" x14ac:dyDescent="0.2">
      <c r="C1431" s="48"/>
      <c r="D1431" s="48"/>
      <c r="E1431" s="51" t="str">
        <f>IFERROR(VLOOKUP(D1431,Smart!$C$5:$E$105,3,0),"")</f>
        <v/>
      </c>
      <c r="F1431" s="30"/>
      <c r="G1431" s="35"/>
      <c r="H1431" s="34"/>
      <c r="I1431" s="57" t="str">
        <f t="shared" si="53"/>
        <v/>
      </c>
      <c r="J1431" s="35"/>
      <c r="K1431" s="54" t="str">
        <f t="shared" ca="1" si="54"/>
        <v/>
      </c>
    </row>
    <row r="1432" spans="3:11" ht="30" customHeight="1" x14ac:dyDescent="0.2">
      <c r="C1432" s="48"/>
      <c r="D1432" s="48"/>
      <c r="E1432" s="51" t="str">
        <f>IFERROR(VLOOKUP(D1432,Smart!$C$5:$E$105,3,0),"")</f>
        <v/>
      </c>
      <c r="F1432" s="30"/>
      <c r="G1432" s="35"/>
      <c r="H1432" s="34"/>
      <c r="I1432" s="57" t="str">
        <f t="shared" si="53"/>
        <v/>
      </c>
      <c r="J1432" s="35"/>
      <c r="K1432" s="54" t="str">
        <f t="shared" ca="1" si="54"/>
        <v/>
      </c>
    </row>
    <row r="1433" spans="3:11" ht="30" customHeight="1" x14ac:dyDescent="0.2">
      <c r="C1433" s="48"/>
      <c r="D1433" s="48"/>
      <c r="E1433" s="51" t="str">
        <f>IFERROR(VLOOKUP(D1433,Smart!$C$5:$E$105,3,0),"")</f>
        <v/>
      </c>
      <c r="F1433" s="30"/>
      <c r="G1433" s="35"/>
      <c r="H1433" s="34"/>
      <c r="I1433" s="57" t="str">
        <f t="shared" si="53"/>
        <v/>
      </c>
      <c r="J1433" s="35"/>
      <c r="K1433" s="54" t="str">
        <f t="shared" ca="1" si="54"/>
        <v/>
      </c>
    </row>
    <row r="1434" spans="3:11" ht="30" customHeight="1" x14ac:dyDescent="0.2">
      <c r="C1434" s="48"/>
      <c r="D1434" s="48"/>
      <c r="E1434" s="51" t="str">
        <f>IFERROR(VLOOKUP(D1434,Smart!$C$5:$E$105,3,0),"")</f>
        <v/>
      </c>
      <c r="F1434" s="30"/>
      <c r="G1434" s="35"/>
      <c r="H1434" s="34"/>
      <c r="I1434" s="57" t="str">
        <f t="shared" si="53"/>
        <v/>
      </c>
      <c r="J1434" s="35"/>
      <c r="K1434" s="54" t="str">
        <f t="shared" ca="1" si="54"/>
        <v/>
      </c>
    </row>
    <row r="1435" spans="3:11" ht="30" customHeight="1" x14ac:dyDescent="0.2">
      <c r="C1435" s="48"/>
      <c r="D1435" s="48"/>
      <c r="E1435" s="51" t="str">
        <f>IFERROR(VLOOKUP(D1435,Smart!$C$5:$E$105,3,0),"")</f>
        <v/>
      </c>
      <c r="F1435" s="30"/>
      <c r="G1435" s="35"/>
      <c r="H1435" s="34"/>
      <c r="I1435" s="57" t="str">
        <f t="shared" si="53"/>
        <v/>
      </c>
      <c r="J1435" s="35"/>
      <c r="K1435" s="54" t="str">
        <f t="shared" ca="1" si="54"/>
        <v/>
      </c>
    </row>
    <row r="1436" spans="3:11" ht="30" customHeight="1" x14ac:dyDescent="0.2">
      <c r="C1436" s="48"/>
      <c r="D1436" s="48"/>
      <c r="E1436" s="51" t="str">
        <f>IFERROR(VLOOKUP(D1436,Smart!$C$5:$E$105,3,0),"")</f>
        <v/>
      </c>
      <c r="F1436" s="30"/>
      <c r="G1436" s="35"/>
      <c r="H1436" s="34"/>
      <c r="I1436" s="57" t="str">
        <f t="shared" si="53"/>
        <v/>
      </c>
      <c r="J1436" s="35"/>
      <c r="K1436" s="54" t="str">
        <f t="shared" ca="1" si="54"/>
        <v/>
      </c>
    </row>
    <row r="1437" spans="3:11" ht="30" customHeight="1" x14ac:dyDescent="0.2">
      <c r="C1437" s="48"/>
      <c r="D1437" s="48"/>
      <c r="E1437" s="51" t="str">
        <f>IFERROR(VLOOKUP(D1437,Smart!$C$5:$E$105,3,0),"")</f>
        <v/>
      </c>
      <c r="F1437" s="30"/>
      <c r="G1437" s="35"/>
      <c r="H1437" s="34"/>
      <c r="I1437" s="57" t="str">
        <f t="shared" si="53"/>
        <v/>
      </c>
      <c r="J1437" s="35"/>
      <c r="K1437" s="54" t="str">
        <f t="shared" ca="1" si="54"/>
        <v/>
      </c>
    </row>
    <row r="1438" spans="3:11" ht="30" customHeight="1" x14ac:dyDescent="0.2">
      <c r="C1438" s="48"/>
      <c r="D1438" s="48"/>
      <c r="E1438" s="51" t="str">
        <f>IFERROR(VLOOKUP(D1438,Smart!$C$5:$E$105,3,0),"")</f>
        <v/>
      </c>
      <c r="F1438" s="30"/>
      <c r="G1438" s="35"/>
      <c r="H1438" s="34"/>
      <c r="I1438" s="57" t="str">
        <f t="shared" si="53"/>
        <v/>
      </c>
      <c r="J1438" s="35"/>
      <c r="K1438" s="54" t="str">
        <f t="shared" ca="1" si="54"/>
        <v/>
      </c>
    </row>
    <row r="1439" spans="3:11" ht="30" customHeight="1" x14ac:dyDescent="0.2">
      <c r="C1439" s="48"/>
      <c r="D1439" s="48"/>
      <c r="E1439" s="51" t="str">
        <f>IFERROR(VLOOKUP(D1439,Smart!$C$5:$E$105,3,0),"")</f>
        <v/>
      </c>
      <c r="F1439" s="30"/>
      <c r="G1439" s="35"/>
      <c r="H1439" s="34"/>
      <c r="I1439" s="57" t="str">
        <f t="shared" si="53"/>
        <v/>
      </c>
      <c r="J1439" s="35"/>
      <c r="K1439" s="54" t="str">
        <f t="shared" ca="1" si="54"/>
        <v/>
      </c>
    </row>
    <row r="1440" spans="3:11" ht="30" customHeight="1" x14ac:dyDescent="0.2">
      <c r="C1440" s="48"/>
      <c r="D1440" s="48"/>
      <c r="E1440" s="51" t="str">
        <f>IFERROR(VLOOKUP(D1440,Smart!$C$5:$E$105,3,0),"")</f>
        <v/>
      </c>
      <c r="F1440" s="30"/>
      <c r="G1440" s="35"/>
      <c r="H1440" s="34"/>
      <c r="I1440" s="57" t="str">
        <f t="shared" si="53"/>
        <v/>
      </c>
      <c r="J1440" s="35"/>
      <c r="K1440" s="54" t="str">
        <f t="shared" ca="1" si="54"/>
        <v/>
      </c>
    </row>
    <row r="1441" spans="3:11" ht="30" customHeight="1" x14ac:dyDescent="0.2">
      <c r="C1441" s="48"/>
      <c r="D1441" s="48"/>
      <c r="E1441" s="51" t="str">
        <f>IFERROR(VLOOKUP(D1441,Smart!$C$5:$E$105,3,0),"")</f>
        <v/>
      </c>
      <c r="F1441" s="30"/>
      <c r="G1441" s="35"/>
      <c r="H1441" s="34"/>
      <c r="I1441" s="57" t="str">
        <f t="shared" si="53"/>
        <v/>
      </c>
      <c r="J1441" s="35"/>
      <c r="K1441" s="54" t="str">
        <f t="shared" ca="1" si="54"/>
        <v/>
      </c>
    </row>
    <row r="1442" spans="3:11" ht="30" customHeight="1" x14ac:dyDescent="0.2">
      <c r="C1442" s="48"/>
      <c r="D1442" s="48"/>
      <c r="E1442" s="51" t="str">
        <f>IFERROR(VLOOKUP(D1442,Smart!$C$5:$E$105,3,0),"")</f>
        <v/>
      </c>
      <c r="F1442" s="30"/>
      <c r="G1442" s="35"/>
      <c r="H1442" s="34"/>
      <c r="I1442" s="57" t="str">
        <f t="shared" si="53"/>
        <v/>
      </c>
      <c r="J1442" s="35"/>
      <c r="K1442" s="54" t="str">
        <f t="shared" ca="1" si="54"/>
        <v/>
      </c>
    </row>
    <row r="1443" spans="3:11" ht="30" customHeight="1" x14ac:dyDescent="0.2">
      <c r="C1443" s="48"/>
      <c r="D1443" s="48"/>
      <c r="E1443" s="51" t="str">
        <f>IFERROR(VLOOKUP(D1443,Smart!$C$5:$E$105,3,0),"")</f>
        <v/>
      </c>
      <c r="F1443" s="30"/>
      <c r="G1443" s="35"/>
      <c r="H1443" s="34"/>
      <c r="I1443" s="57" t="str">
        <f t="shared" si="53"/>
        <v/>
      </c>
      <c r="J1443" s="35"/>
      <c r="K1443" s="54" t="str">
        <f t="shared" ca="1" si="54"/>
        <v/>
      </c>
    </row>
    <row r="1444" spans="3:11" ht="30" customHeight="1" x14ac:dyDescent="0.2">
      <c r="C1444" s="48"/>
      <c r="D1444" s="48"/>
      <c r="E1444" s="51" t="str">
        <f>IFERROR(VLOOKUP(D1444,Smart!$C$5:$E$105,3,0),"")</f>
        <v/>
      </c>
      <c r="F1444" s="30"/>
      <c r="G1444" s="35"/>
      <c r="H1444" s="34"/>
      <c r="I1444" s="57" t="str">
        <f t="shared" si="53"/>
        <v/>
      </c>
      <c r="J1444" s="35"/>
      <c r="K1444" s="54" t="str">
        <f t="shared" ca="1" si="54"/>
        <v/>
      </c>
    </row>
    <row r="1445" spans="3:11" ht="30" customHeight="1" x14ac:dyDescent="0.2">
      <c r="C1445" s="48"/>
      <c r="D1445" s="48"/>
      <c r="E1445" s="51" t="str">
        <f>IFERROR(VLOOKUP(D1445,Smart!$C$5:$E$105,3,0),"")</f>
        <v/>
      </c>
      <c r="F1445" s="30"/>
      <c r="G1445" s="35"/>
      <c r="H1445" s="34"/>
      <c r="I1445" s="57" t="str">
        <f t="shared" si="53"/>
        <v/>
      </c>
      <c r="J1445" s="35"/>
      <c r="K1445" s="54" t="str">
        <f t="shared" ca="1" si="54"/>
        <v/>
      </c>
    </row>
    <row r="1446" spans="3:11" ht="30" customHeight="1" x14ac:dyDescent="0.2">
      <c r="C1446" s="48"/>
      <c r="D1446" s="48"/>
      <c r="E1446" s="51" t="str">
        <f>IFERROR(VLOOKUP(D1446,Smart!$C$5:$E$105,3,0),"")</f>
        <v/>
      </c>
      <c r="F1446" s="30"/>
      <c r="G1446" s="35"/>
      <c r="H1446" s="34"/>
      <c r="I1446" s="57" t="str">
        <f t="shared" si="53"/>
        <v/>
      </c>
      <c r="J1446" s="35"/>
      <c r="K1446" s="54" t="str">
        <f t="shared" ca="1" si="54"/>
        <v/>
      </c>
    </row>
    <row r="1447" spans="3:11" ht="30" customHeight="1" x14ac:dyDescent="0.2">
      <c r="C1447" s="48"/>
      <c r="D1447" s="48"/>
      <c r="E1447" s="51" t="str">
        <f>IFERROR(VLOOKUP(D1447,Smart!$C$5:$E$105,3,0),"")</f>
        <v/>
      </c>
      <c r="F1447" s="30"/>
      <c r="G1447" s="35"/>
      <c r="H1447" s="34"/>
      <c r="I1447" s="57" t="str">
        <f t="shared" si="53"/>
        <v/>
      </c>
      <c r="J1447" s="35"/>
      <c r="K1447" s="54" t="str">
        <f t="shared" ca="1" si="54"/>
        <v/>
      </c>
    </row>
    <row r="1448" spans="3:11" ht="30" customHeight="1" x14ac:dyDescent="0.2">
      <c r="C1448" s="48"/>
      <c r="D1448" s="48"/>
      <c r="E1448" s="51" t="str">
        <f>IFERROR(VLOOKUP(D1448,Smart!$C$5:$E$105,3,0),"")</f>
        <v/>
      </c>
      <c r="F1448" s="30"/>
      <c r="G1448" s="35"/>
      <c r="H1448" s="34"/>
      <c r="I1448" s="57" t="str">
        <f t="shared" si="53"/>
        <v/>
      </c>
      <c r="J1448" s="35"/>
      <c r="K1448" s="54" t="str">
        <f t="shared" ca="1" si="54"/>
        <v/>
      </c>
    </row>
    <row r="1449" spans="3:11" ht="30" customHeight="1" x14ac:dyDescent="0.2">
      <c r="C1449" s="48"/>
      <c r="D1449" s="48"/>
      <c r="E1449" s="51" t="str">
        <f>IFERROR(VLOOKUP(D1449,Smart!$C$5:$E$105,3,0),"")</f>
        <v/>
      </c>
      <c r="F1449" s="30"/>
      <c r="G1449" s="35"/>
      <c r="H1449" s="34"/>
      <c r="I1449" s="57" t="str">
        <f t="shared" si="53"/>
        <v/>
      </c>
      <c r="J1449" s="35"/>
      <c r="K1449" s="54" t="str">
        <f t="shared" ca="1" si="54"/>
        <v/>
      </c>
    </row>
    <row r="1450" spans="3:11" ht="30" customHeight="1" x14ac:dyDescent="0.2">
      <c r="C1450" s="48"/>
      <c r="D1450" s="48"/>
      <c r="E1450" s="51" t="str">
        <f>IFERROR(VLOOKUP(D1450,Smart!$C$5:$E$105,3,0),"")</f>
        <v/>
      </c>
      <c r="F1450" s="30"/>
      <c r="G1450" s="35"/>
      <c r="H1450" s="34"/>
      <c r="I1450" s="57" t="str">
        <f t="shared" si="53"/>
        <v/>
      </c>
      <c r="J1450" s="35"/>
      <c r="K1450" s="54" t="str">
        <f t="shared" ca="1" si="54"/>
        <v/>
      </c>
    </row>
    <row r="1451" spans="3:11" ht="30" customHeight="1" x14ac:dyDescent="0.2">
      <c r="C1451" s="48"/>
      <c r="D1451" s="48"/>
      <c r="E1451" s="51" t="str">
        <f>IFERROR(VLOOKUP(D1451,Smart!$C$5:$E$105,3,0),"")</f>
        <v/>
      </c>
      <c r="F1451" s="30"/>
      <c r="G1451" s="35"/>
      <c r="H1451" s="34"/>
      <c r="I1451" s="57" t="str">
        <f t="shared" si="53"/>
        <v/>
      </c>
      <c r="J1451" s="35"/>
      <c r="K1451" s="54" t="str">
        <f t="shared" ca="1" si="54"/>
        <v/>
      </c>
    </row>
    <row r="1452" spans="3:11" ht="30" customHeight="1" x14ac:dyDescent="0.2">
      <c r="C1452" s="48"/>
      <c r="D1452" s="48"/>
      <c r="E1452" s="51" t="str">
        <f>IFERROR(VLOOKUP(D1452,Smart!$C$5:$E$105,3,0),"")</f>
        <v/>
      </c>
      <c r="F1452" s="30"/>
      <c r="G1452" s="35"/>
      <c r="H1452" s="34"/>
      <c r="I1452" s="57" t="str">
        <f t="shared" si="53"/>
        <v/>
      </c>
      <c r="J1452" s="35"/>
      <c r="K1452" s="54" t="str">
        <f t="shared" ca="1" si="54"/>
        <v/>
      </c>
    </row>
    <row r="1453" spans="3:11" ht="30" customHeight="1" x14ac:dyDescent="0.2">
      <c r="C1453" s="48"/>
      <c r="D1453" s="48"/>
      <c r="E1453" s="51" t="str">
        <f>IFERROR(VLOOKUP(D1453,Smart!$C$5:$E$105,3,0),"")</f>
        <v/>
      </c>
      <c r="F1453" s="30"/>
      <c r="G1453" s="35"/>
      <c r="H1453" s="34"/>
      <c r="I1453" s="57" t="str">
        <f t="shared" si="53"/>
        <v/>
      </c>
      <c r="J1453" s="35"/>
      <c r="K1453" s="54" t="str">
        <f t="shared" ca="1" si="54"/>
        <v/>
      </c>
    </row>
    <row r="1454" spans="3:11" ht="30" customHeight="1" x14ac:dyDescent="0.2">
      <c r="C1454" s="48"/>
      <c r="D1454" s="48"/>
      <c r="E1454" s="51" t="str">
        <f>IFERROR(VLOOKUP(D1454,Smart!$C$5:$E$105,3,0),"")</f>
        <v/>
      </c>
      <c r="F1454" s="30"/>
      <c r="G1454" s="35"/>
      <c r="H1454" s="34"/>
      <c r="I1454" s="57" t="str">
        <f t="shared" si="53"/>
        <v/>
      </c>
      <c r="J1454" s="35"/>
      <c r="K1454" s="54" t="str">
        <f t="shared" ca="1" si="54"/>
        <v/>
      </c>
    </row>
    <row r="1455" spans="3:11" ht="30" customHeight="1" x14ac:dyDescent="0.2">
      <c r="C1455" s="48"/>
      <c r="D1455" s="48"/>
      <c r="E1455" s="51" t="str">
        <f>IFERROR(VLOOKUP(D1455,Smart!$C$5:$E$105,3,0),"")</f>
        <v/>
      </c>
      <c r="F1455" s="30"/>
      <c r="G1455" s="35"/>
      <c r="H1455" s="34"/>
      <c r="I1455" s="57" t="str">
        <f t="shared" si="53"/>
        <v/>
      </c>
      <c r="J1455" s="35"/>
      <c r="K1455" s="54" t="str">
        <f t="shared" ca="1" si="54"/>
        <v/>
      </c>
    </row>
    <row r="1456" spans="3:11" ht="30" customHeight="1" x14ac:dyDescent="0.2">
      <c r="C1456" s="48"/>
      <c r="D1456" s="48"/>
      <c r="E1456" s="51" t="str">
        <f>IFERROR(VLOOKUP(D1456,Smart!$C$5:$E$105,3,0),"")</f>
        <v/>
      </c>
      <c r="F1456" s="30"/>
      <c r="G1456" s="35"/>
      <c r="H1456" s="34"/>
      <c r="I1456" s="57" t="str">
        <f t="shared" si="53"/>
        <v/>
      </c>
      <c r="J1456" s="35"/>
      <c r="K1456" s="54" t="str">
        <f t="shared" ca="1" si="54"/>
        <v/>
      </c>
    </row>
    <row r="1457" spans="3:11" ht="30" customHeight="1" x14ac:dyDescent="0.2">
      <c r="C1457" s="48"/>
      <c r="D1457" s="48"/>
      <c r="E1457" s="51" t="str">
        <f>IFERROR(VLOOKUP(D1457,Smart!$C$5:$E$105,3,0),"")</f>
        <v/>
      </c>
      <c r="F1457" s="30"/>
      <c r="G1457" s="35"/>
      <c r="H1457" s="34"/>
      <c r="I1457" s="57" t="str">
        <f t="shared" si="53"/>
        <v/>
      </c>
      <c r="J1457" s="35"/>
      <c r="K1457" s="54" t="str">
        <f t="shared" ca="1" si="54"/>
        <v/>
      </c>
    </row>
    <row r="1458" spans="3:11" ht="30" customHeight="1" x14ac:dyDescent="0.2">
      <c r="C1458" s="48"/>
      <c r="D1458" s="48"/>
      <c r="E1458" s="51" t="str">
        <f>IFERROR(VLOOKUP(D1458,Smart!$C$5:$E$105,3,0),"")</f>
        <v/>
      </c>
      <c r="F1458" s="30"/>
      <c r="G1458" s="35"/>
      <c r="H1458" s="34"/>
      <c r="I1458" s="57" t="str">
        <f t="shared" si="53"/>
        <v/>
      </c>
      <c r="J1458" s="35"/>
      <c r="K1458" s="54" t="str">
        <f t="shared" ca="1" si="54"/>
        <v/>
      </c>
    </row>
    <row r="1459" spans="3:11" ht="30" customHeight="1" x14ac:dyDescent="0.2">
      <c r="C1459" s="48"/>
      <c r="D1459" s="48"/>
      <c r="E1459" s="51" t="str">
        <f>IFERROR(VLOOKUP(D1459,Smart!$C$5:$E$105,3,0),"")</f>
        <v/>
      </c>
      <c r="F1459" s="30"/>
      <c r="G1459" s="35"/>
      <c r="H1459" s="34"/>
      <c r="I1459" s="57" t="str">
        <f t="shared" si="53"/>
        <v/>
      </c>
      <c r="J1459" s="35"/>
      <c r="K1459" s="54" t="str">
        <f t="shared" ca="1" si="54"/>
        <v/>
      </c>
    </row>
    <row r="1460" spans="3:11" ht="30" customHeight="1" x14ac:dyDescent="0.2">
      <c r="C1460" s="48"/>
      <c r="D1460" s="48"/>
      <c r="E1460" s="51" t="str">
        <f>IFERROR(VLOOKUP(D1460,Smart!$C$5:$E$105,3,0),"")</f>
        <v/>
      </c>
      <c r="F1460" s="30"/>
      <c r="G1460" s="35"/>
      <c r="H1460" s="34"/>
      <c r="I1460" s="57" t="str">
        <f t="shared" si="53"/>
        <v/>
      </c>
      <c r="J1460" s="35"/>
      <c r="K1460" s="54" t="str">
        <f t="shared" ca="1" si="54"/>
        <v/>
      </c>
    </row>
    <row r="1461" spans="3:11" ht="30" customHeight="1" x14ac:dyDescent="0.2">
      <c r="C1461" s="48"/>
      <c r="D1461" s="48"/>
      <c r="E1461" s="51" t="str">
        <f>IFERROR(VLOOKUP(D1461,Smart!$C$5:$E$105,3,0),"")</f>
        <v/>
      </c>
      <c r="F1461" s="30"/>
      <c r="G1461" s="35"/>
      <c r="H1461" s="34"/>
      <c r="I1461" s="57" t="str">
        <f t="shared" si="53"/>
        <v/>
      </c>
      <c r="J1461" s="35"/>
      <c r="K1461" s="54" t="str">
        <f t="shared" ca="1" si="54"/>
        <v/>
      </c>
    </row>
    <row r="1462" spans="3:11" ht="30" customHeight="1" x14ac:dyDescent="0.2">
      <c r="C1462" s="48"/>
      <c r="D1462" s="48"/>
      <c r="E1462" s="51" t="str">
        <f>IFERROR(VLOOKUP(D1462,Smart!$C$5:$E$105,3,0),"")</f>
        <v/>
      </c>
      <c r="F1462" s="30"/>
      <c r="G1462" s="35"/>
      <c r="H1462" s="34"/>
      <c r="I1462" s="57" t="str">
        <f t="shared" si="53"/>
        <v/>
      </c>
      <c r="J1462" s="35"/>
      <c r="K1462" s="54" t="str">
        <f t="shared" ca="1" si="54"/>
        <v/>
      </c>
    </row>
    <row r="1463" spans="3:11" ht="30" customHeight="1" x14ac:dyDescent="0.2">
      <c r="C1463" s="48"/>
      <c r="D1463" s="48"/>
      <c r="E1463" s="51" t="str">
        <f>IFERROR(VLOOKUP(D1463,Smart!$C$5:$E$105,3,0),"")</f>
        <v/>
      </c>
      <c r="F1463" s="30"/>
      <c r="G1463" s="35"/>
      <c r="H1463" s="34"/>
      <c r="I1463" s="57" t="str">
        <f t="shared" si="53"/>
        <v/>
      </c>
      <c r="J1463" s="35"/>
      <c r="K1463" s="54" t="str">
        <f t="shared" ca="1" si="54"/>
        <v/>
      </c>
    </row>
    <row r="1464" spans="3:11" ht="30" customHeight="1" x14ac:dyDescent="0.2">
      <c r="C1464" s="48"/>
      <c r="D1464" s="48"/>
      <c r="E1464" s="51" t="str">
        <f>IFERROR(VLOOKUP(D1464,Smart!$C$5:$E$105,3,0),"")</f>
        <v/>
      </c>
      <c r="F1464" s="30"/>
      <c r="G1464" s="35"/>
      <c r="H1464" s="34"/>
      <c r="I1464" s="57" t="str">
        <f t="shared" si="53"/>
        <v/>
      </c>
      <c r="J1464" s="35"/>
      <c r="K1464" s="54" t="str">
        <f t="shared" ca="1" si="54"/>
        <v/>
      </c>
    </row>
    <row r="1465" spans="3:11" ht="30" customHeight="1" x14ac:dyDescent="0.2">
      <c r="C1465" s="48"/>
      <c r="D1465" s="48"/>
      <c r="E1465" s="51" t="str">
        <f>IFERROR(VLOOKUP(D1465,Smart!$C$5:$E$105,3,0),"")</f>
        <v/>
      </c>
      <c r="F1465" s="30"/>
      <c r="G1465" s="35"/>
      <c r="H1465" s="34"/>
      <c r="I1465" s="57" t="str">
        <f t="shared" si="53"/>
        <v/>
      </c>
      <c r="J1465" s="35"/>
      <c r="K1465" s="54" t="str">
        <f t="shared" ca="1" si="54"/>
        <v/>
      </c>
    </row>
    <row r="1466" spans="3:11" ht="30" customHeight="1" x14ac:dyDescent="0.2">
      <c r="C1466" s="48"/>
      <c r="D1466" s="48"/>
      <c r="E1466" s="51" t="str">
        <f>IFERROR(VLOOKUP(D1466,Smart!$C$5:$E$105,3,0),"")</f>
        <v/>
      </c>
      <c r="F1466" s="30"/>
      <c r="G1466" s="35"/>
      <c r="H1466" s="34"/>
      <c r="I1466" s="57" t="str">
        <f t="shared" si="53"/>
        <v/>
      </c>
      <c r="J1466" s="35"/>
      <c r="K1466" s="54" t="str">
        <f t="shared" ca="1" si="54"/>
        <v/>
      </c>
    </row>
    <row r="1467" spans="3:11" ht="30" customHeight="1" x14ac:dyDescent="0.2">
      <c r="C1467" s="48"/>
      <c r="D1467" s="48"/>
      <c r="E1467" s="51" t="str">
        <f>IFERROR(VLOOKUP(D1467,Smart!$C$5:$E$105,3,0),"")</f>
        <v/>
      </c>
      <c r="F1467" s="30"/>
      <c r="G1467" s="35"/>
      <c r="H1467" s="34"/>
      <c r="I1467" s="57" t="str">
        <f t="shared" si="53"/>
        <v/>
      </c>
      <c r="J1467" s="35"/>
      <c r="K1467" s="54" t="str">
        <f t="shared" ca="1" si="54"/>
        <v/>
      </c>
    </row>
    <row r="1468" spans="3:11" ht="30" customHeight="1" x14ac:dyDescent="0.2">
      <c r="C1468" s="48"/>
      <c r="D1468" s="48"/>
      <c r="E1468" s="51" t="str">
        <f>IFERROR(VLOOKUP(D1468,Smart!$C$5:$E$105,3,0),"")</f>
        <v/>
      </c>
      <c r="F1468" s="30"/>
      <c r="G1468" s="35"/>
      <c r="H1468" s="34"/>
      <c r="I1468" s="57" t="str">
        <f t="shared" si="53"/>
        <v/>
      </c>
      <c r="J1468" s="35"/>
      <c r="K1468" s="54" t="str">
        <f t="shared" ca="1" si="54"/>
        <v/>
      </c>
    </row>
    <row r="1469" spans="3:11" ht="30" customHeight="1" x14ac:dyDescent="0.2">
      <c r="C1469" s="48"/>
      <c r="D1469" s="48"/>
      <c r="E1469" s="51" t="str">
        <f>IFERROR(VLOOKUP(D1469,Smart!$C$5:$E$105,3,0),"")</f>
        <v/>
      </c>
      <c r="F1469" s="30"/>
      <c r="G1469" s="35"/>
      <c r="H1469" s="34"/>
      <c r="I1469" s="57" t="str">
        <f t="shared" si="53"/>
        <v/>
      </c>
      <c r="J1469" s="35"/>
      <c r="K1469" s="54" t="str">
        <f t="shared" ca="1" si="54"/>
        <v/>
      </c>
    </row>
    <row r="1470" spans="3:11" ht="30" customHeight="1" x14ac:dyDescent="0.2">
      <c r="C1470" s="48"/>
      <c r="D1470" s="48"/>
      <c r="E1470" s="51" t="str">
        <f>IFERROR(VLOOKUP(D1470,Smart!$C$5:$E$105,3,0),"")</f>
        <v/>
      </c>
      <c r="F1470" s="30"/>
      <c r="G1470" s="35"/>
      <c r="H1470" s="34"/>
      <c r="I1470" s="57" t="str">
        <f t="shared" si="53"/>
        <v/>
      </c>
      <c r="J1470" s="35"/>
      <c r="K1470" s="54" t="str">
        <f t="shared" ca="1" si="54"/>
        <v/>
      </c>
    </row>
    <row r="1471" spans="3:11" ht="30" customHeight="1" x14ac:dyDescent="0.2">
      <c r="C1471" s="48"/>
      <c r="D1471" s="48"/>
      <c r="E1471" s="51" t="str">
        <f>IFERROR(VLOOKUP(D1471,Smart!$C$5:$E$105,3,0),"")</f>
        <v/>
      </c>
      <c r="F1471" s="30"/>
      <c r="G1471" s="35"/>
      <c r="H1471" s="34"/>
      <c r="I1471" s="57" t="str">
        <f t="shared" si="53"/>
        <v/>
      </c>
      <c r="J1471" s="35"/>
      <c r="K1471" s="54" t="str">
        <f t="shared" ca="1" si="54"/>
        <v/>
      </c>
    </row>
    <row r="1472" spans="3:11" ht="30" customHeight="1" x14ac:dyDescent="0.2">
      <c r="C1472" s="48"/>
      <c r="D1472" s="48"/>
      <c r="E1472" s="51" t="str">
        <f>IFERROR(VLOOKUP(D1472,Smart!$C$5:$E$105,3,0),"")</f>
        <v/>
      </c>
      <c r="F1472" s="30"/>
      <c r="G1472" s="35"/>
      <c r="H1472" s="34"/>
      <c r="I1472" s="57" t="str">
        <f t="shared" si="53"/>
        <v/>
      </c>
      <c r="J1472" s="35"/>
      <c r="K1472" s="54" t="str">
        <f t="shared" ca="1" si="54"/>
        <v/>
      </c>
    </row>
    <row r="1473" spans="3:11" ht="30" customHeight="1" x14ac:dyDescent="0.2">
      <c r="C1473" s="48"/>
      <c r="D1473" s="48"/>
      <c r="E1473" s="51" t="str">
        <f>IFERROR(VLOOKUP(D1473,Smart!$C$5:$E$105,3,0),"")</f>
        <v/>
      </c>
      <c r="F1473" s="30"/>
      <c r="G1473" s="35"/>
      <c r="H1473" s="34"/>
      <c r="I1473" s="57" t="str">
        <f t="shared" si="53"/>
        <v/>
      </c>
      <c r="J1473" s="35"/>
      <c r="K1473" s="54" t="str">
        <f t="shared" ca="1" si="54"/>
        <v/>
      </c>
    </row>
    <row r="1474" spans="3:11" ht="30" customHeight="1" x14ac:dyDescent="0.2">
      <c r="C1474" s="48"/>
      <c r="D1474" s="48"/>
      <c r="E1474" s="51" t="str">
        <f>IFERROR(VLOOKUP(D1474,Smart!$C$5:$E$105,3,0),"")</f>
        <v/>
      </c>
      <c r="F1474" s="30"/>
      <c r="G1474" s="35"/>
      <c r="H1474" s="34"/>
      <c r="I1474" s="57" t="str">
        <f t="shared" si="53"/>
        <v/>
      </c>
      <c r="J1474" s="35"/>
      <c r="K1474" s="54" t="str">
        <f t="shared" ca="1" si="54"/>
        <v/>
      </c>
    </row>
    <row r="1475" spans="3:11" ht="30" customHeight="1" x14ac:dyDescent="0.2">
      <c r="C1475" s="48"/>
      <c r="D1475" s="48"/>
      <c r="E1475" s="51" t="str">
        <f>IFERROR(VLOOKUP(D1475,Smart!$C$5:$E$105,3,0),"")</f>
        <v/>
      </c>
      <c r="F1475" s="30"/>
      <c r="G1475" s="35"/>
      <c r="H1475" s="34"/>
      <c r="I1475" s="57" t="str">
        <f t="shared" si="53"/>
        <v/>
      </c>
      <c r="J1475" s="35"/>
      <c r="K1475" s="54" t="str">
        <f t="shared" ca="1" si="54"/>
        <v/>
      </c>
    </row>
    <row r="1476" spans="3:11" ht="30" customHeight="1" x14ac:dyDescent="0.2">
      <c r="C1476" s="48"/>
      <c r="D1476" s="48"/>
      <c r="E1476" s="51" t="str">
        <f>IFERROR(VLOOKUP(D1476,Smart!$C$5:$E$105,3,0),"")</f>
        <v/>
      </c>
      <c r="F1476" s="30"/>
      <c r="G1476" s="35"/>
      <c r="H1476" s="34"/>
      <c r="I1476" s="57" t="str">
        <f t="shared" si="53"/>
        <v/>
      </c>
      <c r="J1476" s="35"/>
      <c r="K1476" s="54" t="str">
        <f t="shared" ca="1" si="54"/>
        <v/>
      </c>
    </row>
    <row r="1477" spans="3:11" ht="30" customHeight="1" x14ac:dyDescent="0.2">
      <c r="C1477" s="48"/>
      <c r="D1477" s="48"/>
      <c r="E1477" s="51" t="str">
        <f>IFERROR(VLOOKUP(D1477,Smart!$C$5:$E$105,3,0),"")</f>
        <v/>
      </c>
      <c r="F1477" s="30"/>
      <c r="G1477" s="35"/>
      <c r="H1477" s="34"/>
      <c r="I1477" s="57" t="str">
        <f t="shared" si="53"/>
        <v/>
      </c>
      <c r="J1477" s="35"/>
      <c r="K1477" s="54" t="str">
        <f t="shared" ca="1" si="54"/>
        <v/>
      </c>
    </row>
    <row r="1478" spans="3:11" ht="30" customHeight="1" x14ac:dyDescent="0.2">
      <c r="C1478" s="48"/>
      <c r="D1478" s="48"/>
      <c r="E1478" s="51" t="str">
        <f>IFERROR(VLOOKUP(D1478,Smart!$C$5:$E$105,3,0),"")</f>
        <v/>
      </c>
      <c r="F1478" s="30"/>
      <c r="G1478" s="35"/>
      <c r="H1478" s="34"/>
      <c r="I1478" s="57" t="str">
        <f t="shared" si="53"/>
        <v/>
      </c>
      <c r="J1478" s="35"/>
      <c r="K1478" s="54" t="str">
        <f t="shared" ca="1" si="54"/>
        <v/>
      </c>
    </row>
    <row r="1479" spans="3:11" ht="30" customHeight="1" x14ac:dyDescent="0.2">
      <c r="C1479" s="48"/>
      <c r="D1479" s="48"/>
      <c r="E1479" s="51" t="str">
        <f>IFERROR(VLOOKUP(D1479,Smart!$C$5:$E$105,3,0),"")</f>
        <v/>
      </c>
      <c r="F1479" s="30"/>
      <c r="G1479" s="35"/>
      <c r="H1479" s="34"/>
      <c r="I1479" s="57" t="str">
        <f t="shared" ref="I1479:I1542" si="55">IF(OR(G1479="",H1479=""),"",G1479+H1479)</f>
        <v/>
      </c>
      <c r="J1479" s="35"/>
      <c r="K1479" s="54" t="str">
        <f t="shared" ca="1" si="54"/>
        <v/>
      </c>
    </row>
    <row r="1480" spans="3:11" ht="30" customHeight="1" x14ac:dyDescent="0.2">
      <c r="C1480" s="48"/>
      <c r="D1480" s="48"/>
      <c r="E1480" s="51" t="str">
        <f>IFERROR(VLOOKUP(D1480,Smart!$C$5:$E$105,3,0),"")</f>
        <v/>
      </c>
      <c r="F1480" s="30"/>
      <c r="G1480" s="35"/>
      <c r="H1480" s="34"/>
      <c r="I1480" s="57" t="str">
        <f t="shared" si="55"/>
        <v/>
      </c>
      <c r="J1480" s="35"/>
      <c r="K1480" s="54" t="str">
        <f t="shared" ca="1" si="54"/>
        <v/>
      </c>
    </row>
    <row r="1481" spans="3:11" ht="30" customHeight="1" x14ac:dyDescent="0.2">
      <c r="C1481" s="48"/>
      <c r="D1481" s="48"/>
      <c r="E1481" s="51" t="str">
        <f>IFERROR(VLOOKUP(D1481,Smart!$C$5:$E$105,3,0),"")</f>
        <v/>
      </c>
      <c r="F1481" s="30"/>
      <c r="G1481" s="35"/>
      <c r="H1481" s="34"/>
      <c r="I1481" s="57" t="str">
        <f t="shared" si="55"/>
        <v/>
      </c>
      <c r="J1481" s="35"/>
      <c r="K1481" s="54" t="str">
        <f t="shared" ca="1" si="54"/>
        <v/>
      </c>
    </row>
    <row r="1482" spans="3:11" ht="30" customHeight="1" x14ac:dyDescent="0.2">
      <c r="C1482" s="48"/>
      <c r="D1482" s="48"/>
      <c r="E1482" s="51" t="str">
        <f>IFERROR(VLOOKUP(D1482,Smart!$C$5:$E$105,3,0),"")</f>
        <v/>
      </c>
      <c r="F1482" s="30"/>
      <c r="G1482" s="35"/>
      <c r="H1482" s="34"/>
      <c r="I1482" s="57" t="str">
        <f t="shared" si="55"/>
        <v/>
      </c>
      <c r="J1482" s="35"/>
      <c r="K1482" s="54" t="str">
        <f t="shared" ca="1" si="54"/>
        <v/>
      </c>
    </row>
    <row r="1483" spans="3:11" ht="30" customHeight="1" x14ac:dyDescent="0.2">
      <c r="C1483" s="48"/>
      <c r="D1483" s="48"/>
      <c r="E1483" s="51" t="str">
        <f>IFERROR(VLOOKUP(D1483,Smart!$C$5:$E$105,3,0),"")</f>
        <v/>
      </c>
      <c r="F1483" s="30"/>
      <c r="G1483" s="35"/>
      <c r="H1483" s="34"/>
      <c r="I1483" s="57" t="str">
        <f t="shared" si="55"/>
        <v/>
      </c>
      <c r="J1483" s="35"/>
      <c r="K1483" s="54" t="str">
        <f t="shared" ca="1" si="54"/>
        <v/>
      </c>
    </row>
    <row r="1484" spans="3:11" ht="30" customHeight="1" x14ac:dyDescent="0.2">
      <c r="C1484" s="48"/>
      <c r="D1484" s="48"/>
      <c r="E1484" s="51" t="str">
        <f>IFERROR(VLOOKUP(D1484,Smart!$C$5:$E$105,3,0),"")</f>
        <v/>
      </c>
      <c r="F1484" s="30"/>
      <c r="G1484" s="35"/>
      <c r="H1484" s="34"/>
      <c r="I1484" s="57" t="str">
        <f t="shared" si="55"/>
        <v/>
      </c>
      <c r="J1484" s="35"/>
      <c r="K1484" s="54" t="str">
        <f t="shared" ca="1" si="54"/>
        <v/>
      </c>
    </row>
    <row r="1485" spans="3:11" ht="30" customHeight="1" x14ac:dyDescent="0.2">
      <c r="C1485" s="48"/>
      <c r="D1485" s="48"/>
      <c r="E1485" s="51" t="str">
        <f>IFERROR(VLOOKUP(D1485,Smart!$C$5:$E$105,3,0),"")</f>
        <v/>
      </c>
      <c r="F1485" s="30"/>
      <c r="G1485" s="35"/>
      <c r="H1485" s="34"/>
      <c r="I1485" s="57" t="str">
        <f t="shared" si="55"/>
        <v/>
      </c>
      <c r="J1485" s="35"/>
      <c r="K1485" s="54" t="str">
        <f t="shared" ca="1" si="54"/>
        <v/>
      </c>
    </row>
    <row r="1486" spans="3:11" ht="30" customHeight="1" x14ac:dyDescent="0.2">
      <c r="C1486" s="48"/>
      <c r="D1486" s="48"/>
      <c r="E1486" s="51" t="str">
        <f>IFERROR(VLOOKUP(D1486,Smart!$C$5:$E$105,3,0),"")</f>
        <v/>
      </c>
      <c r="F1486" s="30"/>
      <c r="G1486" s="35"/>
      <c r="H1486" s="34"/>
      <c r="I1486" s="57" t="str">
        <f t="shared" si="55"/>
        <v/>
      </c>
      <c r="J1486" s="35"/>
      <c r="K1486" s="54" t="str">
        <f t="shared" ca="1" si="54"/>
        <v/>
      </c>
    </row>
    <row r="1487" spans="3:11" ht="30" customHeight="1" x14ac:dyDescent="0.2">
      <c r="C1487" s="48"/>
      <c r="D1487" s="48"/>
      <c r="E1487" s="51" t="str">
        <f>IFERROR(VLOOKUP(D1487,Smart!$C$5:$E$105,3,0),"")</f>
        <v/>
      </c>
      <c r="F1487" s="30"/>
      <c r="G1487" s="35"/>
      <c r="H1487" s="34"/>
      <c r="I1487" s="57" t="str">
        <f t="shared" si="55"/>
        <v/>
      </c>
      <c r="J1487" s="35"/>
      <c r="K1487" s="54" t="str">
        <f t="shared" ca="1" si="54"/>
        <v/>
      </c>
    </row>
    <row r="1488" spans="3:11" ht="30" customHeight="1" x14ac:dyDescent="0.2">
      <c r="C1488" s="48"/>
      <c r="D1488" s="48"/>
      <c r="E1488" s="51" t="str">
        <f>IFERROR(VLOOKUP(D1488,Smart!$C$5:$E$105,3,0),"")</f>
        <v/>
      </c>
      <c r="F1488" s="30"/>
      <c r="G1488" s="35"/>
      <c r="H1488" s="34"/>
      <c r="I1488" s="57" t="str">
        <f t="shared" si="55"/>
        <v/>
      </c>
      <c r="J1488" s="35"/>
      <c r="K1488" s="54" t="str">
        <f t="shared" ca="1" si="54"/>
        <v/>
      </c>
    </row>
    <row r="1489" spans="3:11" ht="30" customHeight="1" x14ac:dyDescent="0.2">
      <c r="C1489" s="48"/>
      <c r="D1489" s="48"/>
      <c r="E1489" s="51" t="str">
        <f>IFERROR(VLOOKUP(D1489,Smart!$C$5:$E$105,3,0),"")</f>
        <v/>
      </c>
      <c r="F1489" s="30"/>
      <c r="G1489" s="35"/>
      <c r="H1489" s="34"/>
      <c r="I1489" s="57" t="str">
        <f t="shared" si="55"/>
        <v/>
      </c>
      <c r="J1489" s="35"/>
      <c r="K1489" s="54" t="str">
        <f t="shared" ref="K1489:K1552" ca="1" si="56">IF(OR(D1489="",G1489="",I1489=""),"",IF(AND(J1489&lt;&gt;"",J1489&lt;=I1489),"Concluído en el Plazo",IF(AND(J1489&lt;&gt;"",J1489&gt;I1489),"Concluído con Retraso",IF(AND(J1489="",I1489&gt;=TODAY(),G1489&lt;=TODAY()),"En Progreso",IF(AND(J1489="",I1489&lt;TODAY()),"Retrasado","No iniciado")))))</f>
        <v/>
      </c>
    </row>
    <row r="1490" spans="3:11" ht="30" customHeight="1" x14ac:dyDescent="0.2">
      <c r="C1490" s="48"/>
      <c r="D1490" s="48"/>
      <c r="E1490" s="51" t="str">
        <f>IFERROR(VLOOKUP(D1490,Smart!$C$5:$E$105,3,0),"")</f>
        <v/>
      </c>
      <c r="F1490" s="30"/>
      <c r="G1490" s="35"/>
      <c r="H1490" s="34"/>
      <c r="I1490" s="57" t="str">
        <f t="shared" si="55"/>
        <v/>
      </c>
      <c r="J1490" s="35"/>
      <c r="K1490" s="54" t="str">
        <f t="shared" ca="1" si="56"/>
        <v/>
      </c>
    </row>
    <row r="1491" spans="3:11" ht="30" customHeight="1" x14ac:dyDescent="0.2">
      <c r="C1491" s="48"/>
      <c r="D1491" s="48"/>
      <c r="E1491" s="51" t="str">
        <f>IFERROR(VLOOKUP(D1491,Smart!$C$5:$E$105,3,0),"")</f>
        <v/>
      </c>
      <c r="F1491" s="30"/>
      <c r="G1491" s="35"/>
      <c r="H1491" s="34"/>
      <c r="I1491" s="57" t="str">
        <f t="shared" si="55"/>
        <v/>
      </c>
      <c r="J1491" s="35"/>
      <c r="K1491" s="54" t="str">
        <f t="shared" ca="1" si="56"/>
        <v/>
      </c>
    </row>
    <row r="1492" spans="3:11" ht="30" customHeight="1" x14ac:dyDescent="0.2">
      <c r="C1492" s="48"/>
      <c r="D1492" s="48"/>
      <c r="E1492" s="51" t="str">
        <f>IFERROR(VLOOKUP(D1492,Smart!$C$5:$E$105,3,0),"")</f>
        <v/>
      </c>
      <c r="F1492" s="30"/>
      <c r="G1492" s="35"/>
      <c r="H1492" s="34"/>
      <c r="I1492" s="57" t="str">
        <f t="shared" si="55"/>
        <v/>
      </c>
      <c r="J1492" s="35"/>
      <c r="K1492" s="54" t="str">
        <f t="shared" ca="1" si="56"/>
        <v/>
      </c>
    </row>
    <row r="1493" spans="3:11" ht="30" customHeight="1" x14ac:dyDescent="0.2">
      <c r="C1493" s="48"/>
      <c r="D1493" s="48"/>
      <c r="E1493" s="51" t="str">
        <f>IFERROR(VLOOKUP(D1493,Smart!$C$5:$E$105,3,0),"")</f>
        <v/>
      </c>
      <c r="F1493" s="30"/>
      <c r="G1493" s="35"/>
      <c r="H1493" s="34"/>
      <c r="I1493" s="57" t="str">
        <f t="shared" si="55"/>
        <v/>
      </c>
      <c r="J1493" s="35"/>
      <c r="K1493" s="54" t="str">
        <f t="shared" ca="1" si="56"/>
        <v/>
      </c>
    </row>
    <row r="1494" spans="3:11" ht="30" customHeight="1" x14ac:dyDescent="0.2">
      <c r="C1494" s="48"/>
      <c r="D1494" s="48"/>
      <c r="E1494" s="51" t="str">
        <f>IFERROR(VLOOKUP(D1494,Smart!$C$5:$E$105,3,0),"")</f>
        <v/>
      </c>
      <c r="F1494" s="30"/>
      <c r="G1494" s="35"/>
      <c r="H1494" s="34"/>
      <c r="I1494" s="57" t="str">
        <f t="shared" si="55"/>
        <v/>
      </c>
      <c r="J1494" s="35"/>
      <c r="K1494" s="54" t="str">
        <f t="shared" ca="1" si="56"/>
        <v/>
      </c>
    </row>
    <row r="1495" spans="3:11" ht="30" customHeight="1" x14ac:dyDescent="0.2">
      <c r="C1495" s="48"/>
      <c r="D1495" s="48"/>
      <c r="E1495" s="51" t="str">
        <f>IFERROR(VLOOKUP(D1495,Smart!$C$5:$E$105,3,0),"")</f>
        <v/>
      </c>
      <c r="F1495" s="30"/>
      <c r="G1495" s="35"/>
      <c r="H1495" s="34"/>
      <c r="I1495" s="57" t="str">
        <f t="shared" si="55"/>
        <v/>
      </c>
      <c r="J1495" s="35"/>
      <c r="K1495" s="54" t="str">
        <f t="shared" ca="1" si="56"/>
        <v/>
      </c>
    </row>
    <row r="1496" spans="3:11" ht="30" customHeight="1" x14ac:dyDescent="0.2">
      <c r="C1496" s="48"/>
      <c r="D1496" s="48"/>
      <c r="E1496" s="51" t="str">
        <f>IFERROR(VLOOKUP(D1496,Smart!$C$5:$E$105,3,0),"")</f>
        <v/>
      </c>
      <c r="F1496" s="30"/>
      <c r="G1496" s="35"/>
      <c r="H1496" s="34"/>
      <c r="I1496" s="57" t="str">
        <f t="shared" si="55"/>
        <v/>
      </c>
      <c r="J1496" s="35"/>
      <c r="K1496" s="54" t="str">
        <f t="shared" ca="1" si="56"/>
        <v/>
      </c>
    </row>
    <row r="1497" spans="3:11" ht="30" customHeight="1" x14ac:dyDescent="0.2">
      <c r="C1497" s="48"/>
      <c r="D1497" s="48"/>
      <c r="E1497" s="51" t="str">
        <f>IFERROR(VLOOKUP(D1497,Smart!$C$5:$E$105,3,0),"")</f>
        <v/>
      </c>
      <c r="F1497" s="30"/>
      <c r="G1497" s="35"/>
      <c r="H1497" s="34"/>
      <c r="I1497" s="57" t="str">
        <f t="shared" si="55"/>
        <v/>
      </c>
      <c r="J1497" s="35"/>
      <c r="K1497" s="54" t="str">
        <f t="shared" ca="1" si="56"/>
        <v/>
      </c>
    </row>
    <row r="1498" spans="3:11" ht="30" customHeight="1" x14ac:dyDescent="0.2">
      <c r="C1498" s="48"/>
      <c r="D1498" s="48"/>
      <c r="E1498" s="51" t="str">
        <f>IFERROR(VLOOKUP(D1498,Smart!$C$5:$E$105,3,0),"")</f>
        <v/>
      </c>
      <c r="F1498" s="30"/>
      <c r="G1498" s="35"/>
      <c r="H1498" s="34"/>
      <c r="I1498" s="57" t="str">
        <f t="shared" si="55"/>
        <v/>
      </c>
      <c r="J1498" s="35"/>
      <c r="K1498" s="54" t="str">
        <f t="shared" ca="1" si="56"/>
        <v/>
      </c>
    </row>
    <row r="1499" spans="3:11" ht="30" customHeight="1" x14ac:dyDescent="0.2">
      <c r="C1499" s="48"/>
      <c r="D1499" s="48"/>
      <c r="E1499" s="51" t="str">
        <f>IFERROR(VLOOKUP(D1499,Smart!$C$5:$E$105,3,0),"")</f>
        <v/>
      </c>
      <c r="F1499" s="30"/>
      <c r="G1499" s="35"/>
      <c r="H1499" s="34"/>
      <c r="I1499" s="57" t="str">
        <f t="shared" si="55"/>
        <v/>
      </c>
      <c r="J1499" s="35"/>
      <c r="K1499" s="54" t="str">
        <f t="shared" ca="1" si="56"/>
        <v/>
      </c>
    </row>
    <row r="1500" spans="3:11" ht="30" customHeight="1" x14ac:dyDescent="0.2">
      <c r="C1500" s="48"/>
      <c r="D1500" s="48"/>
      <c r="E1500" s="51" t="str">
        <f>IFERROR(VLOOKUP(D1500,Smart!$C$5:$E$105,3,0),"")</f>
        <v/>
      </c>
      <c r="F1500" s="30"/>
      <c r="G1500" s="35"/>
      <c r="H1500" s="34"/>
      <c r="I1500" s="57" t="str">
        <f t="shared" si="55"/>
        <v/>
      </c>
      <c r="J1500" s="35"/>
      <c r="K1500" s="54" t="str">
        <f t="shared" ca="1" si="56"/>
        <v/>
      </c>
    </row>
    <row r="1501" spans="3:11" ht="30" customHeight="1" x14ac:dyDescent="0.2">
      <c r="C1501" s="48"/>
      <c r="D1501" s="48"/>
      <c r="E1501" s="51" t="str">
        <f>IFERROR(VLOOKUP(D1501,Smart!$C$5:$E$105,3,0),"")</f>
        <v/>
      </c>
      <c r="F1501" s="30"/>
      <c r="G1501" s="35"/>
      <c r="H1501" s="34"/>
      <c r="I1501" s="57" t="str">
        <f t="shared" si="55"/>
        <v/>
      </c>
      <c r="J1501" s="35"/>
      <c r="K1501" s="54" t="str">
        <f t="shared" ca="1" si="56"/>
        <v/>
      </c>
    </row>
    <row r="1502" spans="3:11" ht="30" customHeight="1" x14ac:dyDescent="0.2">
      <c r="C1502" s="48"/>
      <c r="D1502" s="48"/>
      <c r="E1502" s="51" t="str">
        <f>IFERROR(VLOOKUP(D1502,Smart!$C$5:$E$105,3,0),"")</f>
        <v/>
      </c>
      <c r="F1502" s="30"/>
      <c r="G1502" s="35"/>
      <c r="H1502" s="34"/>
      <c r="I1502" s="57" t="str">
        <f t="shared" si="55"/>
        <v/>
      </c>
      <c r="J1502" s="35"/>
      <c r="K1502" s="54" t="str">
        <f t="shared" ca="1" si="56"/>
        <v/>
      </c>
    </row>
    <row r="1503" spans="3:11" ht="30" customHeight="1" x14ac:dyDescent="0.2">
      <c r="C1503" s="48"/>
      <c r="D1503" s="48"/>
      <c r="E1503" s="51" t="str">
        <f>IFERROR(VLOOKUP(D1503,Smart!$C$5:$E$105,3,0),"")</f>
        <v/>
      </c>
      <c r="F1503" s="30"/>
      <c r="G1503" s="35"/>
      <c r="H1503" s="34"/>
      <c r="I1503" s="57" t="str">
        <f t="shared" si="55"/>
        <v/>
      </c>
      <c r="J1503" s="35"/>
      <c r="K1503" s="54" t="str">
        <f t="shared" ca="1" si="56"/>
        <v/>
      </c>
    </row>
    <row r="1504" spans="3:11" ht="30" customHeight="1" x14ac:dyDescent="0.2">
      <c r="C1504" s="48"/>
      <c r="D1504" s="48"/>
      <c r="E1504" s="51" t="str">
        <f>IFERROR(VLOOKUP(D1504,Smart!$C$5:$E$105,3,0),"")</f>
        <v/>
      </c>
      <c r="F1504" s="30"/>
      <c r="G1504" s="35"/>
      <c r="H1504" s="34"/>
      <c r="I1504" s="57" t="str">
        <f t="shared" si="55"/>
        <v/>
      </c>
      <c r="J1504" s="35"/>
      <c r="K1504" s="54" t="str">
        <f t="shared" ca="1" si="56"/>
        <v/>
      </c>
    </row>
    <row r="1505" spans="3:11" ht="30" customHeight="1" x14ac:dyDescent="0.2">
      <c r="C1505" s="48"/>
      <c r="D1505" s="48"/>
      <c r="E1505" s="51" t="str">
        <f>IFERROR(VLOOKUP(D1505,Smart!$C$5:$E$105,3,0),"")</f>
        <v/>
      </c>
      <c r="F1505" s="30"/>
      <c r="G1505" s="35"/>
      <c r="H1505" s="34"/>
      <c r="I1505" s="57" t="str">
        <f t="shared" si="55"/>
        <v/>
      </c>
      <c r="J1505" s="35"/>
      <c r="K1505" s="54" t="str">
        <f t="shared" ca="1" si="56"/>
        <v/>
      </c>
    </row>
    <row r="1506" spans="3:11" ht="30" customHeight="1" x14ac:dyDescent="0.2">
      <c r="C1506" s="48"/>
      <c r="D1506" s="48"/>
      <c r="E1506" s="51" t="str">
        <f>IFERROR(VLOOKUP(D1506,Smart!$C$5:$E$105,3,0),"")</f>
        <v/>
      </c>
      <c r="F1506" s="30"/>
      <c r="G1506" s="35"/>
      <c r="H1506" s="34"/>
      <c r="I1506" s="57" t="str">
        <f t="shared" si="55"/>
        <v/>
      </c>
      <c r="J1506" s="35"/>
      <c r="K1506" s="54" t="str">
        <f t="shared" ca="1" si="56"/>
        <v/>
      </c>
    </row>
    <row r="1507" spans="3:11" ht="30" customHeight="1" x14ac:dyDescent="0.2">
      <c r="C1507" s="48"/>
      <c r="D1507" s="48"/>
      <c r="E1507" s="51" t="str">
        <f>IFERROR(VLOOKUP(D1507,Smart!$C$5:$E$105,3,0),"")</f>
        <v/>
      </c>
      <c r="F1507" s="30"/>
      <c r="G1507" s="35"/>
      <c r="H1507" s="34"/>
      <c r="I1507" s="57" t="str">
        <f t="shared" si="55"/>
        <v/>
      </c>
      <c r="J1507" s="35"/>
      <c r="K1507" s="54" t="str">
        <f t="shared" ca="1" si="56"/>
        <v/>
      </c>
    </row>
    <row r="1508" spans="3:11" ht="30" customHeight="1" x14ac:dyDescent="0.2">
      <c r="C1508" s="48"/>
      <c r="D1508" s="48"/>
      <c r="E1508" s="51" t="str">
        <f>IFERROR(VLOOKUP(D1508,Smart!$C$5:$E$105,3,0),"")</f>
        <v/>
      </c>
      <c r="F1508" s="30"/>
      <c r="G1508" s="35"/>
      <c r="H1508" s="34"/>
      <c r="I1508" s="57" t="str">
        <f t="shared" si="55"/>
        <v/>
      </c>
      <c r="J1508" s="35"/>
      <c r="K1508" s="54" t="str">
        <f t="shared" ca="1" si="56"/>
        <v/>
      </c>
    </row>
    <row r="1509" spans="3:11" ht="30" customHeight="1" x14ac:dyDescent="0.2">
      <c r="C1509" s="48"/>
      <c r="D1509" s="48"/>
      <c r="E1509" s="51" t="str">
        <f>IFERROR(VLOOKUP(D1509,Smart!$C$5:$E$105,3,0),"")</f>
        <v/>
      </c>
      <c r="F1509" s="30"/>
      <c r="G1509" s="35"/>
      <c r="H1509" s="34"/>
      <c r="I1509" s="57" t="str">
        <f t="shared" si="55"/>
        <v/>
      </c>
      <c r="J1509" s="35"/>
      <c r="K1509" s="54" t="str">
        <f t="shared" ca="1" si="56"/>
        <v/>
      </c>
    </row>
    <row r="1510" spans="3:11" ht="30" customHeight="1" x14ac:dyDescent="0.2">
      <c r="C1510" s="48"/>
      <c r="D1510" s="48"/>
      <c r="E1510" s="51" t="str">
        <f>IFERROR(VLOOKUP(D1510,Smart!$C$5:$E$105,3,0),"")</f>
        <v/>
      </c>
      <c r="F1510" s="30"/>
      <c r="G1510" s="35"/>
      <c r="H1510" s="34"/>
      <c r="I1510" s="57" t="str">
        <f t="shared" si="55"/>
        <v/>
      </c>
      <c r="J1510" s="35"/>
      <c r="K1510" s="54" t="str">
        <f t="shared" ca="1" si="56"/>
        <v/>
      </c>
    </row>
    <row r="1511" spans="3:11" ht="30" customHeight="1" x14ac:dyDescent="0.2">
      <c r="C1511" s="48"/>
      <c r="D1511" s="48"/>
      <c r="E1511" s="51" t="str">
        <f>IFERROR(VLOOKUP(D1511,Smart!$C$5:$E$105,3,0),"")</f>
        <v/>
      </c>
      <c r="F1511" s="30"/>
      <c r="G1511" s="35"/>
      <c r="H1511" s="34"/>
      <c r="I1511" s="57" t="str">
        <f t="shared" si="55"/>
        <v/>
      </c>
      <c r="J1511" s="35"/>
      <c r="K1511" s="54" t="str">
        <f t="shared" ca="1" si="56"/>
        <v/>
      </c>
    </row>
    <row r="1512" spans="3:11" ht="30" customHeight="1" x14ac:dyDescent="0.2">
      <c r="C1512" s="48"/>
      <c r="D1512" s="48"/>
      <c r="E1512" s="51" t="str">
        <f>IFERROR(VLOOKUP(D1512,Smart!$C$5:$E$105,3,0),"")</f>
        <v/>
      </c>
      <c r="F1512" s="30"/>
      <c r="G1512" s="35"/>
      <c r="H1512" s="34"/>
      <c r="I1512" s="57" t="str">
        <f t="shared" si="55"/>
        <v/>
      </c>
      <c r="J1512" s="35"/>
      <c r="K1512" s="54" t="str">
        <f t="shared" ca="1" si="56"/>
        <v/>
      </c>
    </row>
    <row r="1513" spans="3:11" ht="30" customHeight="1" x14ac:dyDescent="0.2">
      <c r="C1513" s="48"/>
      <c r="D1513" s="48"/>
      <c r="E1513" s="51" t="str">
        <f>IFERROR(VLOOKUP(D1513,Smart!$C$5:$E$105,3,0),"")</f>
        <v/>
      </c>
      <c r="F1513" s="30"/>
      <c r="G1513" s="35"/>
      <c r="H1513" s="34"/>
      <c r="I1513" s="57" t="str">
        <f t="shared" si="55"/>
        <v/>
      </c>
      <c r="J1513" s="35"/>
      <c r="K1513" s="54" t="str">
        <f t="shared" ca="1" si="56"/>
        <v/>
      </c>
    </row>
    <row r="1514" spans="3:11" ht="30" customHeight="1" x14ac:dyDescent="0.2">
      <c r="C1514" s="48"/>
      <c r="D1514" s="48"/>
      <c r="E1514" s="51" t="str">
        <f>IFERROR(VLOOKUP(D1514,Smart!$C$5:$E$105,3,0),"")</f>
        <v/>
      </c>
      <c r="F1514" s="30"/>
      <c r="G1514" s="35"/>
      <c r="H1514" s="34"/>
      <c r="I1514" s="57" t="str">
        <f t="shared" si="55"/>
        <v/>
      </c>
      <c r="J1514" s="35"/>
      <c r="K1514" s="54" t="str">
        <f t="shared" ca="1" si="56"/>
        <v/>
      </c>
    </row>
    <row r="1515" spans="3:11" ht="30" customHeight="1" x14ac:dyDescent="0.2">
      <c r="C1515" s="48"/>
      <c r="D1515" s="48"/>
      <c r="E1515" s="51" t="str">
        <f>IFERROR(VLOOKUP(D1515,Smart!$C$5:$E$105,3,0),"")</f>
        <v/>
      </c>
      <c r="F1515" s="30"/>
      <c r="G1515" s="35"/>
      <c r="H1515" s="34"/>
      <c r="I1515" s="57" t="str">
        <f t="shared" si="55"/>
        <v/>
      </c>
      <c r="J1515" s="35"/>
      <c r="K1515" s="54" t="str">
        <f t="shared" ca="1" si="56"/>
        <v/>
      </c>
    </row>
    <row r="1516" spans="3:11" ht="30" customHeight="1" x14ac:dyDescent="0.2">
      <c r="C1516" s="48"/>
      <c r="D1516" s="48"/>
      <c r="E1516" s="51" t="str">
        <f>IFERROR(VLOOKUP(D1516,Smart!$C$5:$E$105,3,0),"")</f>
        <v/>
      </c>
      <c r="F1516" s="30"/>
      <c r="G1516" s="35"/>
      <c r="H1516" s="34"/>
      <c r="I1516" s="57" t="str">
        <f t="shared" si="55"/>
        <v/>
      </c>
      <c r="J1516" s="35"/>
      <c r="K1516" s="54" t="str">
        <f t="shared" ca="1" si="56"/>
        <v/>
      </c>
    </row>
    <row r="1517" spans="3:11" ht="30" customHeight="1" x14ac:dyDescent="0.2">
      <c r="C1517" s="48"/>
      <c r="D1517" s="48"/>
      <c r="E1517" s="51" t="str">
        <f>IFERROR(VLOOKUP(D1517,Smart!$C$5:$E$105,3,0),"")</f>
        <v/>
      </c>
      <c r="F1517" s="30"/>
      <c r="G1517" s="35"/>
      <c r="H1517" s="34"/>
      <c r="I1517" s="57" t="str">
        <f t="shared" si="55"/>
        <v/>
      </c>
      <c r="J1517" s="35"/>
      <c r="K1517" s="54" t="str">
        <f t="shared" ca="1" si="56"/>
        <v/>
      </c>
    </row>
    <row r="1518" spans="3:11" ht="30" customHeight="1" x14ac:dyDescent="0.2">
      <c r="C1518" s="48"/>
      <c r="D1518" s="48"/>
      <c r="E1518" s="51" t="str">
        <f>IFERROR(VLOOKUP(D1518,Smart!$C$5:$E$105,3,0),"")</f>
        <v/>
      </c>
      <c r="F1518" s="30"/>
      <c r="G1518" s="35"/>
      <c r="H1518" s="34"/>
      <c r="I1518" s="57" t="str">
        <f t="shared" si="55"/>
        <v/>
      </c>
      <c r="J1518" s="35"/>
      <c r="K1518" s="54" t="str">
        <f t="shared" ca="1" si="56"/>
        <v/>
      </c>
    </row>
    <row r="1519" spans="3:11" ht="30" customHeight="1" x14ac:dyDescent="0.2">
      <c r="C1519" s="48"/>
      <c r="D1519" s="48"/>
      <c r="E1519" s="51" t="str">
        <f>IFERROR(VLOOKUP(D1519,Smart!$C$5:$E$105,3,0),"")</f>
        <v/>
      </c>
      <c r="F1519" s="30"/>
      <c r="G1519" s="35"/>
      <c r="H1519" s="34"/>
      <c r="I1519" s="57" t="str">
        <f t="shared" si="55"/>
        <v/>
      </c>
      <c r="J1519" s="35"/>
      <c r="K1519" s="54" t="str">
        <f t="shared" ca="1" si="56"/>
        <v/>
      </c>
    </row>
    <row r="1520" spans="3:11" ht="30" customHeight="1" x14ac:dyDescent="0.2">
      <c r="C1520" s="48"/>
      <c r="D1520" s="48"/>
      <c r="E1520" s="51" t="str">
        <f>IFERROR(VLOOKUP(D1520,Smart!$C$5:$E$105,3,0),"")</f>
        <v/>
      </c>
      <c r="F1520" s="30"/>
      <c r="G1520" s="35"/>
      <c r="H1520" s="34"/>
      <c r="I1520" s="57" t="str">
        <f t="shared" si="55"/>
        <v/>
      </c>
      <c r="J1520" s="35"/>
      <c r="K1520" s="54" t="str">
        <f t="shared" ca="1" si="56"/>
        <v/>
      </c>
    </row>
    <row r="1521" spans="3:11" ht="30" customHeight="1" x14ac:dyDescent="0.2">
      <c r="C1521" s="48"/>
      <c r="D1521" s="48"/>
      <c r="E1521" s="51" t="str">
        <f>IFERROR(VLOOKUP(D1521,Smart!$C$5:$E$105,3,0),"")</f>
        <v/>
      </c>
      <c r="F1521" s="30"/>
      <c r="G1521" s="35"/>
      <c r="H1521" s="34"/>
      <c r="I1521" s="57" t="str">
        <f t="shared" si="55"/>
        <v/>
      </c>
      <c r="J1521" s="35"/>
      <c r="K1521" s="54" t="str">
        <f t="shared" ca="1" si="56"/>
        <v/>
      </c>
    </row>
    <row r="1522" spans="3:11" ht="30" customHeight="1" x14ac:dyDescent="0.2">
      <c r="C1522" s="48"/>
      <c r="D1522" s="48"/>
      <c r="E1522" s="51" t="str">
        <f>IFERROR(VLOOKUP(D1522,Smart!$C$5:$E$105,3,0),"")</f>
        <v/>
      </c>
      <c r="F1522" s="30"/>
      <c r="G1522" s="35"/>
      <c r="H1522" s="34"/>
      <c r="I1522" s="57" t="str">
        <f t="shared" si="55"/>
        <v/>
      </c>
      <c r="J1522" s="35"/>
      <c r="K1522" s="54" t="str">
        <f t="shared" ca="1" si="56"/>
        <v/>
      </c>
    </row>
    <row r="1523" spans="3:11" ht="30" customHeight="1" x14ac:dyDescent="0.2">
      <c r="C1523" s="48"/>
      <c r="D1523" s="48"/>
      <c r="E1523" s="51" t="str">
        <f>IFERROR(VLOOKUP(D1523,Smart!$C$5:$E$105,3,0),"")</f>
        <v/>
      </c>
      <c r="F1523" s="30"/>
      <c r="G1523" s="35"/>
      <c r="H1523" s="34"/>
      <c r="I1523" s="57" t="str">
        <f t="shared" si="55"/>
        <v/>
      </c>
      <c r="J1523" s="35"/>
      <c r="K1523" s="54" t="str">
        <f t="shared" ca="1" si="56"/>
        <v/>
      </c>
    </row>
    <row r="1524" spans="3:11" ht="30" customHeight="1" x14ac:dyDescent="0.2">
      <c r="C1524" s="48"/>
      <c r="D1524" s="48"/>
      <c r="E1524" s="51" t="str">
        <f>IFERROR(VLOOKUP(D1524,Smart!$C$5:$E$105,3,0),"")</f>
        <v/>
      </c>
      <c r="F1524" s="30"/>
      <c r="G1524" s="35"/>
      <c r="H1524" s="34"/>
      <c r="I1524" s="57" t="str">
        <f t="shared" si="55"/>
        <v/>
      </c>
      <c r="J1524" s="35"/>
      <c r="K1524" s="54" t="str">
        <f t="shared" ca="1" si="56"/>
        <v/>
      </c>
    </row>
    <row r="1525" spans="3:11" ht="30" customHeight="1" x14ac:dyDescent="0.2">
      <c r="C1525" s="48"/>
      <c r="D1525" s="48"/>
      <c r="E1525" s="51" t="str">
        <f>IFERROR(VLOOKUP(D1525,Smart!$C$5:$E$105,3,0),"")</f>
        <v/>
      </c>
      <c r="F1525" s="30"/>
      <c r="G1525" s="35"/>
      <c r="H1525" s="34"/>
      <c r="I1525" s="57" t="str">
        <f t="shared" si="55"/>
        <v/>
      </c>
      <c r="J1525" s="35"/>
      <c r="K1525" s="54" t="str">
        <f t="shared" ca="1" si="56"/>
        <v/>
      </c>
    </row>
    <row r="1526" spans="3:11" ht="30" customHeight="1" x14ac:dyDescent="0.2">
      <c r="C1526" s="48"/>
      <c r="D1526" s="48"/>
      <c r="E1526" s="51" t="str">
        <f>IFERROR(VLOOKUP(D1526,Smart!$C$5:$E$105,3,0),"")</f>
        <v/>
      </c>
      <c r="F1526" s="30"/>
      <c r="G1526" s="35"/>
      <c r="H1526" s="34"/>
      <c r="I1526" s="57" t="str">
        <f t="shared" si="55"/>
        <v/>
      </c>
      <c r="J1526" s="35"/>
      <c r="K1526" s="54" t="str">
        <f t="shared" ca="1" si="56"/>
        <v/>
      </c>
    </row>
    <row r="1527" spans="3:11" ht="30" customHeight="1" x14ac:dyDescent="0.2">
      <c r="C1527" s="48"/>
      <c r="D1527" s="48"/>
      <c r="E1527" s="51" t="str">
        <f>IFERROR(VLOOKUP(D1527,Smart!$C$5:$E$105,3,0),"")</f>
        <v/>
      </c>
      <c r="F1527" s="30"/>
      <c r="G1527" s="35"/>
      <c r="H1527" s="34"/>
      <c r="I1527" s="57" t="str">
        <f t="shared" si="55"/>
        <v/>
      </c>
      <c r="J1527" s="35"/>
      <c r="K1527" s="54" t="str">
        <f t="shared" ca="1" si="56"/>
        <v/>
      </c>
    </row>
    <row r="1528" spans="3:11" ht="30" customHeight="1" x14ac:dyDescent="0.2">
      <c r="C1528" s="48"/>
      <c r="D1528" s="48"/>
      <c r="E1528" s="51" t="str">
        <f>IFERROR(VLOOKUP(D1528,Smart!$C$5:$E$105,3,0),"")</f>
        <v/>
      </c>
      <c r="F1528" s="30"/>
      <c r="G1528" s="35"/>
      <c r="H1528" s="34"/>
      <c r="I1528" s="57" t="str">
        <f t="shared" si="55"/>
        <v/>
      </c>
      <c r="J1528" s="35"/>
      <c r="K1528" s="54" t="str">
        <f t="shared" ca="1" si="56"/>
        <v/>
      </c>
    </row>
    <row r="1529" spans="3:11" ht="30" customHeight="1" x14ac:dyDescent="0.2">
      <c r="C1529" s="48"/>
      <c r="D1529" s="48"/>
      <c r="E1529" s="51" t="str">
        <f>IFERROR(VLOOKUP(D1529,Smart!$C$5:$E$105,3,0),"")</f>
        <v/>
      </c>
      <c r="F1529" s="30"/>
      <c r="G1529" s="35"/>
      <c r="H1529" s="34"/>
      <c r="I1529" s="57" t="str">
        <f t="shared" si="55"/>
        <v/>
      </c>
      <c r="J1529" s="35"/>
      <c r="K1529" s="54" t="str">
        <f t="shared" ca="1" si="56"/>
        <v/>
      </c>
    </row>
    <row r="1530" spans="3:11" ht="30" customHeight="1" x14ac:dyDescent="0.2">
      <c r="C1530" s="48"/>
      <c r="D1530" s="48"/>
      <c r="E1530" s="51" t="str">
        <f>IFERROR(VLOOKUP(D1530,Smart!$C$5:$E$105,3,0),"")</f>
        <v/>
      </c>
      <c r="F1530" s="30"/>
      <c r="G1530" s="35"/>
      <c r="H1530" s="34"/>
      <c r="I1530" s="57" t="str">
        <f t="shared" si="55"/>
        <v/>
      </c>
      <c r="J1530" s="35"/>
      <c r="K1530" s="54" t="str">
        <f t="shared" ca="1" si="56"/>
        <v/>
      </c>
    </row>
    <row r="1531" spans="3:11" ht="30" customHeight="1" x14ac:dyDescent="0.2">
      <c r="C1531" s="48"/>
      <c r="D1531" s="48"/>
      <c r="E1531" s="51" t="str">
        <f>IFERROR(VLOOKUP(D1531,Smart!$C$5:$E$105,3,0),"")</f>
        <v/>
      </c>
      <c r="F1531" s="30"/>
      <c r="G1531" s="35"/>
      <c r="H1531" s="34"/>
      <c r="I1531" s="57" t="str">
        <f t="shared" si="55"/>
        <v/>
      </c>
      <c r="J1531" s="35"/>
      <c r="K1531" s="54" t="str">
        <f t="shared" ca="1" si="56"/>
        <v/>
      </c>
    </row>
    <row r="1532" spans="3:11" ht="30" customHeight="1" x14ac:dyDescent="0.2">
      <c r="C1532" s="48"/>
      <c r="D1532" s="48"/>
      <c r="E1532" s="51" t="str">
        <f>IFERROR(VLOOKUP(D1532,Smart!$C$5:$E$105,3,0),"")</f>
        <v/>
      </c>
      <c r="F1532" s="30"/>
      <c r="G1532" s="35"/>
      <c r="H1532" s="34"/>
      <c r="I1532" s="57" t="str">
        <f t="shared" si="55"/>
        <v/>
      </c>
      <c r="J1532" s="35"/>
      <c r="K1532" s="54" t="str">
        <f t="shared" ca="1" si="56"/>
        <v/>
      </c>
    </row>
    <row r="1533" spans="3:11" ht="30" customHeight="1" x14ac:dyDescent="0.2">
      <c r="C1533" s="48"/>
      <c r="D1533" s="48"/>
      <c r="E1533" s="51" t="str">
        <f>IFERROR(VLOOKUP(D1533,Smart!$C$5:$E$105,3,0),"")</f>
        <v/>
      </c>
      <c r="F1533" s="30"/>
      <c r="G1533" s="35"/>
      <c r="H1533" s="34"/>
      <c r="I1533" s="57" t="str">
        <f t="shared" si="55"/>
        <v/>
      </c>
      <c r="J1533" s="35"/>
      <c r="K1533" s="54" t="str">
        <f t="shared" ca="1" si="56"/>
        <v/>
      </c>
    </row>
    <row r="1534" spans="3:11" ht="30" customHeight="1" x14ac:dyDescent="0.2">
      <c r="C1534" s="48"/>
      <c r="D1534" s="48"/>
      <c r="E1534" s="51" t="str">
        <f>IFERROR(VLOOKUP(D1534,Smart!$C$5:$E$105,3,0),"")</f>
        <v/>
      </c>
      <c r="F1534" s="30"/>
      <c r="G1534" s="35"/>
      <c r="H1534" s="34"/>
      <c r="I1534" s="57" t="str">
        <f t="shared" si="55"/>
        <v/>
      </c>
      <c r="J1534" s="35"/>
      <c r="K1534" s="54" t="str">
        <f t="shared" ca="1" si="56"/>
        <v/>
      </c>
    </row>
    <row r="1535" spans="3:11" ht="30" customHeight="1" x14ac:dyDescent="0.2">
      <c r="C1535" s="48"/>
      <c r="D1535" s="48"/>
      <c r="E1535" s="51" t="str">
        <f>IFERROR(VLOOKUP(D1535,Smart!$C$5:$E$105,3,0),"")</f>
        <v/>
      </c>
      <c r="F1535" s="30"/>
      <c r="G1535" s="35"/>
      <c r="H1535" s="34"/>
      <c r="I1535" s="57" t="str">
        <f t="shared" si="55"/>
        <v/>
      </c>
      <c r="J1535" s="35"/>
      <c r="K1535" s="54" t="str">
        <f t="shared" ca="1" si="56"/>
        <v/>
      </c>
    </row>
    <row r="1536" spans="3:11" ht="30" customHeight="1" x14ac:dyDescent="0.2">
      <c r="C1536" s="48"/>
      <c r="D1536" s="48"/>
      <c r="E1536" s="51" t="str">
        <f>IFERROR(VLOOKUP(D1536,Smart!$C$5:$E$105,3,0),"")</f>
        <v/>
      </c>
      <c r="F1536" s="30"/>
      <c r="G1536" s="35"/>
      <c r="H1536" s="34"/>
      <c r="I1536" s="57" t="str">
        <f t="shared" si="55"/>
        <v/>
      </c>
      <c r="J1536" s="35"/>
      <c r="K1536" s="54" t="str">
        <f t="shared" ca="1" si="56"/>
        <v/>
      </c>
    </row>
    <row r="1537" spans="3:11" ht="30" customHeight="1" x14ac:dyDescent="0.2">
      <c r="C1537" s="48"/>
      <c r="D1537" s="48"/>
      <c r="E1537" s="51" t="str">
        <f>IFERROR(VLOOKUP(D1537,Smart!$C$5:$E$105,3,0),"")</f>
        <v/>
      </c>
      <c r="F1537" s="30"/>
      <c r="G1537" s="35"/>
      <c r="H1537" s="34"/>
      <c r="I1537" s="57" t="str">
        <f t="shared" si="55"/>
        <v/>
      </c>
      <c r="J1537" s="35"/>
      <c r="K1537" s="54" t="str">
        <f t="shared" ca="1" si="56"/>
        <v/>
      </c>
    </row>
    <row r="1538" spans="3:11" ht="30" customHeight="1" x14ac:dyDescent="0.2">
      <c r="C1538" s="48"/>
      <c r="D1538" s="48"/>
      <c r="E1538" s="51" t="str">
        <f>IFERROR(VLOOKUP(D1538,Smart!$C$5:$E$105,3,0),"")</f>
        <v/>
      </c>
      <c r="F1538" s="30"/>
      <c r="G1538" s="35"/>
      <c r="H1538" s="34"/>
      <c r="I1538" s="57" t="str">
        <f t="shared" si="55"/>
        <v/>
      </c>
      <c r="J1538" s="35"/>
      <c r="K1538" s="54" t="str">
        <f t="shared" ca="1" si="56"/>
        <v/>
      </c>
    </row>
    <row r="1539" spans="3:11" ht="30" customHeight="1" x14ac:dyDescent="0.2">
      <c r="C1539" s="48"/>
      <c r="D1539" s="48"/>
      <c r="E1539" s="51" t="str">
        <f>IFERROR(VLOOKUP(D1539,Smart!$C$5:$E$105,3,0),"")</f>
        <v/>
      </c>
      <c r="F1539" s="30"/>
      <c r="G1539" s="35"/>
      <c r="H1539" s="34"/>
      <c r="I1539" s="57" t="str">
        <f t="shared" si="55"/>
        <v/>
      </c>
      <c r="J1539" s="35"/>
      <c r="K1539" s="54" t="str">
        <f t="shared" ca="1" si="56"/>
        <v/>
      </c>
    </row>
    <row r="1540" spans="3:11" ht="30" customHeight="1" x14ac:dyDescent="0.2">
      <c r="C1540" s="48"/>
      <c r="D1540" s="48"/>
      <c r="E1540" s="51" t="str">
        <f>IFERROR(VLOOKUP(D1540,Smart!$C$5:$E$105,3,0),"")</f>
        <v/>
      </c>
      <c r="F1540" s="30"/>
      <c r="G1540" s="35"/>
      <c r="H1540" s="34"/>
      <c r="I1540" s="57" t="str">
        <f t="shared" si="55"/>
        <v/>
      </c>
      <c r="J1540" s="35"/>
      <c r="K1540" s="54" t="str">
        <f t="shared" ca="1" si="56"/>
        <v/>
      </c>
    </row>
    <row r="1541" spans="3:11" ht="30" customHeight="1" x14ac:dyDescent="0.2">
      <c r="C1541" s="48"/>
      <c r="D1541" s="48"/>
      <c r="E1541" s="51" t="str">
        <f>IFERROR(VLOOKUP(D1541,Smart!$C$5:$E$105,3,0),"")</f>
        <v/>
      </c>
      <c r="F1541" s="30"/>
      <c r="G1541" s="35"/>
      <c r="H1541" s="34"/>
      <c r="I1541" s="57" t="str">
        <f t="shared" si="55"/>
        <v/>
      </c>
      <c r="J1541" s="35"/>
      <c r="K1541" s="54" t="str">
        <f t="shared" ca="1" si="56"/>
        <v/>
      </c>
    </row>
    <row r="1542" spans="3:11" ht="30" customHeight="1" x14ac:dyDescent="0.2">
      <c r="C1542" s="48"/>
      <c r="D1542" s="48"/>
      <c r="E1542" s="51" t="str">
        <f>IFERROR(VLOOKUP(D1542,Smart!$C$5:$E$105,3,0),"")</f>
        <v/>
      </c>
      <c r="F1542" s="30"/>
      <c r="G1542" s="35"/>
      <c r="H1542" s="34"/>
      <c r="I1542" s="57" t="str">
        <f t="shared" si="55"/>
        <v/>
      </c>
      <c r="J1542" s="35"/>
      <c r="K1542" s="54" t="str">
        <f t="shared" ca="1" si="56"/>
        <v/>
      </c>
    </row>
    <row r="1543" spans="3:11" ht="30" customHeight="1" x14ac:dyDescent="0.2">
      <c r="C1543" s="48"/>
      <c r="D1543" s="48"/>
      <c r="E1543" s="51" t="str">
        <f>IFERROR(VLOOKUP(D1543,Smart!$C$5:$E$105,3,0),"")</f>
        <v/>
      </c>
      <c r="F1543" s="30"/>
      <c r="G1543" s="35"/>
      <c r="H1543" s="34"/>
      <c r="I1543" s="57" t="str">
        <f t="shared" ref="I1543:I1606" si="57">IF(OR(G1543="",H1543=""),"",G1543+H1543)</f>
        <v/>
      </c>
      <c r="J1543" s="35"/>
      <c r="K1543" s="54" t="str">
        <f t="shared" ca="1" si="56"/>
        <v/>
      </c>
    </row>
    <row r="1544" spans="3:11" ht="30" customHeight="1" x14ac:dyDescent="0.2">
      <c r="C1544" s="48"/>
      <c r="D1544" s="48"/>
      <c r="E1544" s="51" t="str">
        <f>IFERROR(VLOOKUP(D1544,Smart!$C$5:$E$105,3,0),"")</f>
        <v/>
      </c>
      <c r="F1544" s="30"/>
      <c r="G1544" s="35"/>
      <c r="H1544" s="34"/>
      <c r="I1544" s="57" t="str">
        <f t="shared" si="57"/>
        <v/>
      </c>
      <c r="J1544" s="35"/>
      <c r="K1544" s="54" t="str">
        <f t="shared" ca="1" si="56"/>
        <v/>
      </c>
    </row>
    <row r="1545" spans="3:11" ht="30" customHeight="1" x14ac:dyDescent="0.2">
      <c r="C1545" s="48"/>
      <c r="D1545" s="48"/>
      <c r="E1545" s="51" t="str">
        <f>IFERROR(VLOOKUP(D1545,Smart!$C$5:$E$105,3,0),"")</f>
        <v/>
      </c>
      <c r="F1545" s="30"/>
      <c r="G1545" s="35"/>
      <c r="H1545" s="34"/>
      <c r="I1545" s="57" t="str">
        <f t="shared" si="57"/>
        <v/>
      </c>
      <c r="J1545" s="35"/>
      <c r="K1545" s="54" t="str">
        <f t="shared" ca="1" si="56"/>
        <v/>
      </c>
    </row>
    <row r="1546" spans="3:11" ht="30" customHeight="1" x14ac:dyDescent="0.2">
      <c r="C1546" s="48"/>
      <c r="D1546" s="48"/>
      <c r="E1546" s="51" t="str">
        <f>IFERROR(VLOOKUP(D1546,Smart!$C$5:$E$105,3,0),"")</f>
        <v/>
      </c>
      <c r="F1546" s="30"/>
      <c r="G1546" s="35"/>
      <c r="H1546" s="34"/>
      <c r="I1546" s="57" t="str">
        <f t="shared" si="57"/>
        <v/>
      </c>
      <c r="J1546" s="35"/>
      <c r="K1546" s="54" t="str">
        <f t="shared" ca="1" si="56"/>
        <v/>
      </c>
    </row>
    <row r="1547" spans="3:11" ht="30" customHeight="1" x14ac:dyDescent="0.2">
      <c r="C1547" s="48"/>
      <c r="D1547" s="48"/>
      <c r="E1547" s="51" t="str">
        <f>IFERROR(VLOOKUP(D1547,Smart!$C$5:$E$105,3,0),"")</f>
        <v/>
      </c>
      <c r="F1547" s="30"/>
      <c r="G1547" s="35"/>
      <c r="H1547" s="34"/>
      <c r="I1547" s="57" t="str">
        <f t="shared" si="57"/>
        <v/>
      </c>
      <c r="J1547" s="35"/>
      <c r="K1547" s="54" t="str">
        <f t="shared" ca="1" si="56"/>
        <v/>
      </c>
    </row>
    <row r="1548" spans="3:11" ht="30" customHeight="1" x14ac:dyDescent="0.2">
      <c r="C1548" s="48"/>
      <c r="D1548" s="48"/>
      <c r="E1548" s="51" t="str">
        <f>IFERROR(VLOOKUP(D1548,Smart!$C$5:$E$105,3,0),"")</f>
        <v/>
      </c>
      <c r="F1548" s="30"/>
      <c r="G1548" s="35"/>
      <c r="H1548" s="34"/>
      <c r="I1548" s="57" t="str">
        <f t="shared" si="57"/>
        <v/>
      </c>
      <c r="J1548" s="35"/>
      <c r="K1548" s="54" t="str">
        <f t="shared" ca="1" si="56"/>
        <v/>
      </c>
    </row>
    <row r="1549" spans="3:11" ht="30" customHeight="1" x14ac:dyDescent="0.2">
      <c r="C1549" s="48"/>
      <c r="D1549" s="48"/>
      <c r="E1549" s="51" t="str">
        <f>IFERROR(VLOOKUP(D1549,Smart!$C$5:$E$105,3,0),"")</f>
        <v/>
      </c>
      <c r="F1549" s="30"/>
      <c r="G1549" s="35"/>
      <c r="H1549" s="34"/>
      <c r="I1549" s="57" t="str">
        <f t="shared" si="57"/>
        <v/>
      </c>
      <c r="J1549" s="35"/>
      <c r="K1549" s="54" t="str">
        <f t="shared" ca="1" si="56"/>
        <v/>
      </c>
    </row>
    <row r="1550" spans="3:11" ht="30" customHeight="1" x14ac:dyDescent="0.2">
      <c r="C1550" s="48"/>
      <c r="D1550" s="48"/>
      <c r="E1550" s="51" t="str">
        <f>IFERROR(VLOOKUP(D1550,Smart!$C$5:$E$105,3,0),"")</f>
        <v/>
      </c>
      <c r="F1550" s="30"/>
      <c r="G1550" s="35"/>
      <c r="H1550" s="34"/>
      <c r="I1550" s="57" t="str">
        <f t="shared" si="57"/>
        <v/>
      </c>
      <c r="J1550" s="35"/>
      <c r="K1550" s="54" t="str">
        <f t="shared" ca="1" si="56"/>
        <v/>
      </c>
    </row>
    <row r="1551" spans="3:11" ht="30" customHeight="1" x14ac:dyDescent="0.2">
      <c r="C1551" s="48"/>
      <c r="D1551" s="48"/>
      <c r="E1551" s="51" t="str">
        <f>IFERROR(VLOOKUP(D1551,Smart!$C$5:$E$105,3,0),"")</f>
        <v/>
      </c>
      <c r="F1551" s="30"/>
      <c r="G1551" s="35"/>
      <c r="H1551" s="34"/>
      <c r="I1551" s="57" t="str">
        <f t="shared" si="57"/>
        <v/>
      </c>
      <c r="J1551" s="35"/>
      <c r="K1551" s="54" t="str">
        <f t="shared" ca="1" si="56"/>
        <v/>
      </c>
    </row>
    <row r="1552" spans="3:11" ht="30" customHeight="1" x14ac:dyDescent="0.2">
      <c r="C1552" s="48"/>
      <c r="D1552" s="48"/>
      <c r="E1552" s="51" t="str">
        <f>IFERROR(VLOOKUP(D1552,Smart!$C$5:$E$105,3,0),"")</f>
        <v/>
      </c>
      <c r="F1552" s="30"/>
      <c r="G1552" s="35"/>
      <c r="H1552" s="34"/>
      <c r="I1552" s="57" t="str">
        <f t="shared" si="57"/>
        <v/>
      </c>
      <c r="J1552" s="35"/>
      <c r="K1552" s="54" t="str">
        <f t="shared" ca="1" si="56"/>
        <v/>
      </c>
    </row>
    <row r="1553" spans="3:11" ht="30" customHeight="1" x14ac:dyDescent="0.2">
      <c r="C1553" s="48"/>
      <c r="D1553" s="48"/>
      <c r="E1553" s="51" t="str">
        <f>IFERROR(VLOOKUP(D1553,Smart!$C$5:$E$105,3,0),"")</f>
        <v/>
      </c>
      <c r="F1553" s="30"/>
      <c r="G1553" s="35"/>
      <c r="H1553" s="34"/>
      <c r="I1553" s="57" t="str">
        <f t="shared" si="57"/>
        <v/>
      </c>
      <c r="J1553" s="35"/>
      <c r="K1553" s="54" t="str">
        <f t="shared" ref="K1553:K1616" ca="1" si="58">IF(OR(D1553="",G1553="",I1553=""),"",IF(AND(J1553&lt;&gt;"",J1553&lt;=I1553),"Concluído en el Plazo",IF(AND(J1553&lt;&gt;"",J1553&gt;I1553),"Concluído con Retraso",IF(AND(J1553="",I1553&gt;=TODAY(),G1553&lt;=TODAY()),"En Progreso",IF(AND(J1553="",I1553&lt;TODAY()),"Retrasado","No iniciado")))))</f>
        <v/>
      </c>
    </row>
    <row r="1554" spans="3:11" ht="30" customHeight="1" x14ac:dyDescent="0.2">
      <c r="C1554" s="48"/>
      <c r="D1554" s="48"/>
      <c r="E1554" s="51" t="str">
        <f>IFERROR(VLOOKUP(D1554,Smart!$C$5:$E$105,3,0),"")</f>
        <v/>
      </c>
      <c r="F1554" s="30"/>
      <c r="G1554" s="35"/>
      <c r="H1554" s="34"/>
      <c r="I1554" s="57" t="str">
        <f t="shared" si="57"/>
        <v/>
      </c>
      <c r="J1554" s="35"/>
      <c r="K1554" s="54" t="str">
        <f t="shared" ca="1" si="58"/>
        <v/>
      </c>
    </row>
    <row r="1555" spans="3:11" ht="30" customHeight="1" x14ac:dyDescent="0.2">
      <c r="C1555" s="48"/>
      <c r="D1555" s="48"/>
      <c r="E1555" s="51" t="str">
        <f>IFERROR(VLOOKUP(D1555,Smart!$C$5:$E$105,3,0),"")</f>
        <v/>
      </c>
      <c r="F1555" s="30"/>
      <c r="G1555" s="35"/>
      <c r="H1555" s="34"/>
      <c r="I1555" s="57" t="str">
        <f t="shared" si="57"/>
        <v/>
      </c>
      <c r="J1555" s="35"/>
      <c r="K1555" s="54" t="str">
        <f t="shared" ca="1" si="58"/>
        <v/>
      </c>
    </row>
    <row r="1556" spans="3:11" ht="30" customHeight="1" x14ac:dyDescent="0.2">
      <c r="C1556" s="48"/>
      <c r="D1556" s="48"/>
      <c r="E1556" s="51" t="str">
        <f>IFERROR(VLOOKUP(D1556,Smart!$C$5:$E$105,3,0),"")</f>
        <v/>
      </c>
      <c r="F1556" s="30"/>
      <c r="G1556" s="35"/>
      <c r="H1556" s="34"/>
      <c r="I1556" s="57" t="str">
        <f t="shared" si="57"/>
        <v/>
      </c>
      <c r="J1556" s="35"/>
      <c r="K1556" s="54" t="str">
        <f t="shared" ca="1" si="58"/>
        <v/>
      </c>
    </row>
    <row r="1557" spans="3:11" ht="30" customHeight="1" x14ac:dyDescent="0.2">
      <c r="C1557" s="48"/>
      <c r="D1557" s="48"/>
      <c r="E1557" s="51" t="str">
        <f>IFERROR(VLOOKUP(D1557,Smart!$C$5:$E$105,3,0),"")</f>
        <v/>
      </c>
      <c r="F1557" s="30"/>
      <c r="G1557" s="35"/>
      <c r="H1557" s="34"/>
      <c r="I1557" s="57" t="str">
        <f t="shared" si="57"/>
        <v/>
      </c>
      <c r="J1557" s="35"/>
      <c r="K1557" s="54" t="str">
        <f t="shared" ca="1" si="58"/>
        <v/>
      </c>
    </row>
    <row r="1558" spans="3:11" ht="30" customHeight="1" x14ac:dyDescent="0.2">
      <c r="C1558" s="48"/>
      <c r="D1558" s="48"/>
      <c r="E1558" s="51" t="str">
        <f>IFERROR(VLOOKUP(D1558,Smart!$C$5:$E$105,3,0),"")</f>
        <v/>
      </c>
      <c r="F1558" s="30"/>
      <c r="G1558" s="35"/>
      <c r="H1558" s="34"/>
      <c r="I1558" s="57" t="str">
        <f t="shared" si="57"/>
        <v/>
      </c>
      <c r="J1558" s="35"/>
      <c r="K1558" s="54" t="str">
        <f t="shared" ca="1" si="58"/>
        <v/>
      </c>
    </row>
    <row r="1559" spans="3:11" ht="30" customHeight="1" x14ac:dyDescent="0.2">
      <c r="C1559" s="48"/>
      <c r="D1559" s="48"/>
      <c r="E1559" s="51" t="str">
        <f>IFERROR(VLOOKUP(D1559,Smart!$C$5:$E$105,3,0),"")</f>
        <v/>
      </c>
      <c r="F1559" s="30"/>
      <c r="G1559" s="35"/>
      <c r="H1559" s="34"/>
      <c r="I1559" s="57" t="str">
        <f t="shared" si="57"/>
        <v/>
      </c>
      <c r="J1559" s="35"/>
      <c r="K1559" s="54" t="str">
        <f t="shared" ca="1" si="58"/>
        <v/>
      </c>
    </row>
    <row r="1560" spans="3:11" ht="30" customHeight="1" x14ac:dyDescent="0.2">
      <c r="C1560" s="48"/>
      <c r="D1560" s="48"/>
      <c r="E1560" s="51" t="str">
        <f>IFERROR(VLOOKUP(D1560,Smart!$C$5:$E$105,3,0),"")</f>
        <v/>
      </c>
      <c r="F1560" s="30"/>
      <c r="G1560" s="35"/>
      <c r="H1560" s="34"/>
      <c r="I1560" s="57" t="str">
        <f t="shared" si="57"/>
        <v/>
      </c>
      <c r="J1560" s="35"/>
      <c r="K1560" s="54" t="str">
        <f t="shared" ca="1" si="58"/>
        <v/>
      </c>
    </row>
    <row r="1561" spans="3:11" ht="30" customHeight="1" x14ac:dyDescent="0.2">
      <c r="C1561" s="48"/>
      <c r="D1561" s="48"/>
      <c r="E1561" s="51" t="str">
        <f>IFERROR(VLOOKUP(D1561,Smart!$C$5:$E$105,3,0),"")</f>
        <v/>
      </c>
      <c r="F1561" s="30"/>
      <c r="G1561" s="35"/>
      <c r="H1561" s="34"/>
      <c r="I1561" s="57" t="str">
        <f t="shared" si="57"/>
        <v/>
      </c>
      <c r="J1561" s="35"/>
      <c r="K1561" s="54" t="str">
        <f t="shared" ca="1" si="58"/>
        <v/>
      </c>
    </row>
    <row r="1562" spans="3:11" ht="30" customHeight="1" x14ac:dyDescent="0.2">
      <c r="C1562" s="48"/>
      <c r="D1562" s="48"/>
      <c r="E1562" s="51" t="str">
        <f>IFERROR(VLOOKUP(D1562,Smart!$C$5:$E$105,3,0),"")</f>
        <v/>
      </c>
      <c r="F1562" s="30"/>
      <c r="G1562" s="35"/>
      <c r="H1562" s="34"/>
      <c r="I1562" s="57" t="str">
        <f t="shared" si="57"/>
        <v/>
      </c>
      <c r="J1562" s="35"/>
      <c r="K1562" s="54" t="str">
        <f t="shared" ca="1" si="58"/>
        <v/>
      </c>
    </row>
    <row r="1563" spans="3:11" ht="30" customHeight="1" x14ac:dyDescent="0.2">
      <c r="C1563" s="48"/>
      <c r="D1563" s="48"/>
      <c r="E1563" s="51" t="str">
        <f>IFERROR(VLOOKUP(D1563,Smart!$C$5:$E$105,3,0),"")</f>
        <v/>
      </c>
      <c r="F1563" s="30"/>
      <c r="G1563" s="35"/>
      <c r="H1563" s="34"/>
      <c r="I1563" s="57" t="str">
        <f t="shared" si="57"/>
        <v/>
      </c>
      <c r="J1563" s="35"/>
      <c r="K1563" s="54" t="str">
        <f t="shared" ca="1" si="58"/>
        <v/>
      </c>
    </row>
    <row r="1564" spans="3:11" ht="30" customHeight="1" x14ac:dyDescent="0.2">
      <c r="C1564" s="48"/>
      <c r="D1564" s="48"/>
      <c r="E1564" s="51" t="str">
        <f>IFERROR(VLOOKUP(D1564,Smart!$C$5:$E$105,3,0),"")</f>
        <v/>
      </c>
      <c r="F1564" s="30"/>
      <c r="G1564" s="35"/>
      <c r="H1564" s="34"/>
      <c r="I1564" s="57" t="str">
        <f t="shared" si="57"/>
        <v/>
      </c>
      <c r="J1564" s="35"/>
      <c r="K1564" s="54" t="str">
        <f t="shared" ca="1" si="58"/>
        <v/>
      </c>
    </row>
    <row r="1565" spans="3:11" ht="30" customHeight="1" x14ac:dyDescent="0.2">
      <c r="C1565" s="48"/>
      <c r="D1565" s="48"/>
      <c r="E1565" s="51" t="str">
        <f>IFERROR(VLOOKUP(D1565,Smart!$C$5:$E$105,3,0),"")</f>
        <v/>
      </c>
      <c r="F1565" s="30"/>
      <c r="G1565" s="35"/>
      <c r="H1565" s="34"/>
      <c r="I1565" s="57" t="str">
        <f t="shared" si="57"/>
        <v/>
      </c>
      <c r="J1565" s="35"/>
      <c r="K1565" s="54" t="str">
        <f t="shared" ca="1" si="58"/>
        <v/>
      </c>
    </row>
    <row r="1566" spans="3:11" ht="30" customHeight="1" x14ac:dyDescent="0.2">
      <c r="C1566" s="48"/>
      <c r="D1566" s="48"/>
      <c r="E1566" s="51" t="str">
        <f>IFERROR(VLOOKUP(D1566,Smart!$C$5:$E$105,3,0),"")</f>
        <v/>
      </c>
      <c r="F1566" s="30"/>
      <c r="G1566" s="35"/>
      <c r="H1566" s="34"/>
      <c r="I1566" s="57" t="str">
        <f t="shared" si="57"/>
        <v/>
      </c>
      <c r="J1566" s="35"/>
      <c r="K1566" s="54" t="str">
        <f t="shared" ca="1" si="58"/>
        <v/>
      </c>
    </row>
    <row r="1567" spans="3:11" ht="30" customHeight="1" x14ac:dyDescent="0.2">
      <c r="C1567" s="48"/>
      <c r="D1567" s="48"/>
      <c r="E1567" s="51" t="str">
        <f>IFERROR(VLOOKUP(D1567,Smart!$C$5:$E$105,3,0),"")</f>
        <v/>
      </c>
      <c r="F1567" s="30"/>
      <c r="G1567" s="35"/>
      <c r="H1567" s="34"/>
      <c r="I1567" s="57" t="str">
        <f t="shared" si="57"/>
        <v/>
      </c>
      <c r="J1567" s="35"/>
      <c r="K1567" s="54" t="str">
        <f t="shared" ca="1" si="58"/>
        <v/>
      </c>
    </row>
    <row r="1568" spans="3:11" ht="30" customHeight="1" x14ac:dyDescent="0.2">
      <c r="C1568" s="48"/>
      <c r="D1568" s="48"/>
      <c r="E1568" s="51" t="str">
        <f>IFERROR(VLOOKUP(D1568,Smart!$C$5:$E$105,3,0),"")</f>
        <v/>
      </c>
      <c r="F1568" s="30"/>
      <c r="G1568" s="35"/>
      <c r="H1568" s="34"/>
      <c r="I1568" s="57" t="str">
        <f t="shared" si="57"/>
        <v/>
      </c>
      <c r="J1568" s="35"/>
      <c r="K1568" s="54" t="str">
        <f t="shared" ca="1" si="58"/>
        <v/>
      </c>
    </row>
    <row r="1569" spans="3:11" ht="30" customHeight="1" x14ac:dyDescent="0.2">
      <c r="C1569" s="48"/>
      <c r="D1569" s="48"/>
      <c r="E1569" s="51" t="str">
        <f>IFERROR(VLOOKUP(D1569,Smart!$C$5:$E$105,3,0),"")</f>
        <v/>
      </c>
      <c r="F1569" s="30"/>
      <c r="G1569" s="35"/>
      <c r="H1569" s="34"/>
      <c r="I1569" s="57" t="str">
        <f t="shared" si="57"/>
        <v/>
      </c>
      <c r="J1569" s="35"/>
      <c r="K1569" s="54" t="str">
        <f t="shared" ca="1" si="58"/>
        <v/>
      </c>
    </row>
    <row r="1570" spans="3:11" ht="30" customHeight="1" x14ac:dyDescent="0.2">
      <c r="C1570" s="48"/>
      <c r="D1570" s="48"/>
      <c r="E1570" s="51" t="str">
        <f>IFERROR(VLOOKUP(D1570,Smart!$C$5:$E$105,3,0),"")</f>
        <v/>
      </c>
      <c r="F1570" s="30"/>
      <c r="G1570" s="35"/>
      <c r="H1570" s="34"/>
      <c r="I1570" s="57" t="str">
        <f t="shared" si="57"/>
        <v/>
      </c>
      <c r="J1570" s="35"/>
      <c r="K1570" s="54" t="str">
        <f t="shared" ca="1" si="58"/>
        <v/>
      </c>
    </row>
    <row r="1571" spans="3:11" ht="30" customHeight="1" x14ac:dyDescent="0.2">
      <c r="C1571" s="48"/>
      <c r="D1571" s="48"/>
      <c r="E1571" s="51" t="str">
        <f>IFERROR(VLOOKUP(D1571,Smart!$C$5:$E$105,3,0),"")</f>
        <v/>
      </c>
      <c r="F1571" s="30"/>
      <c r="G1571" s="35"/>
      <c r="H1571" s="34"/>
      <c r="I1571" s="57" t="str">
        <f t="shared" si="57"/>
        <v/>
      </c>
      <c r="J1571" s="35"/>
      <c r="K1571" s="54" t="str">
        <f t="shared" ca="1" si="58"/>
        <v/>
      </c>
    </row>
    <row r="1572" spans="3:11" ht="30" customHeight="1" x14ac:dyDescent="0.2">
      <c r="C1572" s="48"/>
      <c r="D1572" s="48"/>
      <c r="E1572" s="51" t="str">
        <f>IFERROR(VLOOKUP(D1572,Smart!$C$5:$E$105,3,0),"")</f>
        <v/>
      </c>
      <c r="F1572" s="30"/>
      <c r="G1572" s="35"/>
      <c r="H1572" s="34"/>
      <c r="I1572" s="57" t="str">
        <f t="shared" si="57"/>
        <v/>
      </c>
      <c r="J1572" s="35"/>
      <c r="K1572" s="54" t="str">
        <f t="shared" ca="1" si="58"/>
        <v/>
      </c>
    </row>
    <row r="1573" spans="3:11" ht="30" customHeight="1" x14ac:dyDescent="0.2">
      <c r="C1573" s="48"/>
      <c r="D1573" s="48"/>
      <c r="E1573" s="51" t="str">
        <f>IFERROR(VLOOKUP(D1573,Smart!$C$5:$E$105,3,0),"")</f>
        <v/>
      </c>
      <c r="F1573" s="30"/>
      <c r="G1573" s="35"/>
      <c r="H1573" s="34"/>
      <c r="I1573" s="57" t="str">
        <f t="shared" si="57"/>
        <v/>
      </c>
      <c r="J1573" s="35"/>
      <c r="K1573" s="54" t="str">
        <f t="shared" ca="1" si="58"/>
        <v/>
      </c>
    </row>
    <row r="1574" spans="3:11" ht="30" customHeight="1" x14ac:dyDescent="0.2">
      <c r="C1574" s="48"/>
      <c r="D1574" s="48"/>
      <c r="E1574" s="51" t="str">
        <f>IFERROR(VLOOKUP(D1574,Smart!$C$5:$E$105,3,0),"")</f>
        <v/>
      </c>
      <c r="F1574" s="30"/>
      <c r="G1574" s="35"/>
      <c r="H1574" s="34"/>
      <c r="I1574" s="57" t="str">
        <f t="shared" si="57"/>
        <v/>
      </c>
      <c r="J1574" s="35"/>
      <c r="K1574" s="54" t="str">
        <f t="shared" ca="1" si="58"/>
        <v/>
      </c>
    </row>
    <row r="1575" spans="3:11" ht="30" customHeight="1" x14ac:dyDescent="0.2">
      <c r="C1575" s="48"/>
      <c r="D1575" s="48"/>
      <c r="E1575" s="51" t="str">
        <f>IFERROR(VLOOKUP(D1575,Smart!$C$5:$E$105,3,0),"")</f>
        <v/>
      </c>
      <c r="F1575" s="30"/>
      <c r="G1575" s="35"/>
      <c r="H1575" s="34"/>
      <c r="I1575" s="57" t="str">
        <f t="shared" si="57"/>
        <v/>
      </c>
      <c r="J1575" s="35"/>
      <c r="K1575" s="54" t="str">
        <f t="shared" ca="1" si="58"/>
        <v/>
      </c>
    </row>
    <row r="1576" spans="3:11" ht="30" customHeight="1" x14ac:dyDescent="0.2">
      <c r="C1576" s="48"/>
      <c r="D1576" s="48"/>
      <c r="E1576" s="51" t="str">
        <f>IFERROR(VLOOKUP(D1576,Smart!$C$5:$E$105,3,0),"")</f>
        <v/>
      </c>
      <c r="F1576" s="30"/>
      <c r="G1576" s="35"/>
      <c r="H1576" s="34"/>
      <c r="I1576" s="57" t="str">
        <f t="shared" si="57"/>
        <v/>
      </c>
      <c r="J1576" s="35"/>
      <c r="K1576" s="54" t="str">
        <f t="shared" ca="1" si="58"/>
        <v/>
      </c>
    </row>
    <row r="1577" spans="3:11" ht="30" customHeight="1" x14ac:dyDescent="0.2">
      <c r="C1577" s="48"/>
      <c r="D1577" s="48"/>
      <c r="E1577" s="51" t="str">
        <f>IFERROR(VLOOKUP(D1577,Smart!$C$5:$E$105,3,0),"")</f>
        <v/>
      </c>
      <c r="F1577" s="30"/>
      <c r="G1577" s="35"/>
      <c r="H1577" s="34"/>
      <c r="I1577" s="57" t="str">
        <f t="shared" si="57"/>
        <v/>
      </c>
      <c r="J1577" s="35"/>
      <c r="K1577" s="54" t="str">
        <f t="shared" ca="1" si="58"/>
        <v/>
      </c>
    </row>
    <row r="1578" spans="3:11" ht="30" customHeight="1" x14ac:dyDescent="0.2">
      <c r="C1578" s="48"/>
      <c r="D1578" s="48"/>
      <c r="E1578" s="51" t="str">
        <f>IFERROR(VLOOKUP(D1578,Smart!$C$5:$E$105,3,0),"")</f>
        <v/>
      </c>
      <c r="F1578" s="30"/>
      <c r="G1578" s="35"/>
      <c r="H1578" s="34"/>
      <c r="I1578" s="57" t="str">
        <f t="shared" si="57"/>
        <v/>
      </c>
      <c r="J1578" s="35"/>
      <c r="K1578" s="54" t="str">
        <f t="shared" ca="1" si="58"/>
        <v/>
      </c>
    </row>
    <row r="1579" spans="3:11" ht="30" customHeight="1" x14ac:dyDescent="0.2">
      <c r="C1579" s="48"/>
      <c r="D1579" s="48"/>
      <c r="E1579" s="51" t="str">
        <f>IFERROR(VLOOKUP(D1579,Smart!$C$5:$E$105,3,0),"")</f>
        <v/>
      </c>
      <c r="F1579" s="30"/>
      <c r="G1579" s="35"/>
      <c r="H1579" s="34"/>
      <c r="I1579" s="57" t="str">
        <f t="shared" si="57"/>
        <v/>
      </c>
      <c r="J1579" s="35"/>
      <c r="K1579" s="54" t="str">
        <f t="shared" ca="1" si="58"/>
        <v/>
      </c>
    </row>
    <row r="1580" spans="3:11" ht="30" customHeight="1" x14ac:dyDescent="0.2">
      <c r="C1580" s="48"/>
      <c r="D1580" s="48"/>
      <c r="E1580" s="51" t="str">
        <f>IFERROR(VLOOKUP(D1580,Smart!$C$5:$E$105,3,0),"")</f>
        <v/>
      </c>
      <c r="F1580" s="30"/>
      <c r="G1580" s="35"/>
      <c r="H1580" s="34"/>
      <c r="I1580" s="57" t="str">
        <f t="shared" si="57"/>
        <v/>
      </c>
      <c r="J1580" s="35"/>
      <c r="K1580" s="54" t="str">
        <f t="shared" ca="1" si="58"/>
        <v/>
      </c>
    </row>
    <row r="1581" spans="3:11" ht="30" customHeight="1" x14ac:dyDescent="0.2">
      <c r="C1581" s="48"/>
      <c r="D1581" s="48"/>
      <c r="E1581" s="51" t="str">
        <f>IFERROR(VLOOKUP(D1581,Smart!$C$5:$E$105,3,0),"")</f>
        <v/>
      </c>
      <c r="F1581" s="30"/>
      <c r="G1581" s="35"/>
      <c r="H1581" s="34"/>
      <c r="I1581" s="57" t="str">
        <f t="shared" si="57"/>
        <v/>
      </c>
      <c r="J1581" s="35"/>
      <c r="K1581" s="54" t="str">
        <f t="shared" ca="1" si="58"/>
        <v/>
      </c>
    </row>
    <row r="1582" spans="3:11" ht="30" customHeight="1" x14ac:dyDescent="0.2">
      <c r="C1582" s="48"/>
      <c r="D1582" s="48"/>
      <c r="E1582" s="51" t="str">
        <f>IFERROR(VLOOKUP(D1582,Smart!$C$5:$E$105,3,0),"")</f>
        <v/>
      </c>
      <c r="F1582" s="30"/>
      <c r="G1582" s="35"/>
      <c r="H1582" s="34"/>
      <c r="I1582" s="57" t="str">
        <f t="shared" si="57"/>
        <v/>
      </c>
      <c r="J1582" s="35"/>
      <c r="K1582" s="54" t="str">
        <f t="shared" ca="1" si="58"/>
        <v/>
      </c>
    </row>
    <row r="1583" spans="3:11" ht="30" customHeight="1" x14ac:dyDescent="0.2">
      <c r="C1583" s="48"/>
      <c r="D1583" s="48"/>
      <c r="E1583" s="51" t="str">
        <f>IFERROR(VLOOKUP(D1583,Smart!$C$5:$E$105,3,0),"")</f>
        <v/>
      </c>
      <c r="F1583" s="30"/>
      <c r="G1583" s="35"/>
      <c r="H1583" s="34"/>
      <c r="I1583" s="57" t="str">
        <f t="shared" si="57"/>
        <v/>
      </c>
      <c r="J1583" s="35"/>
      <c r="K1583" s="54" t="str">
        <f t="shared" ca="1" si="58"/>
        <v/>
      </c>
    </row>
    <row r="1584" spans="3:11" ht="30" customHeight="1" x14ac:dyDescent="0.2">
      <c r="C1584" s="48"/>
      <c r="D1584" s="48"/>
      <c r="E1584" s="51" t="str">
        <f>IFERROR(VLOOKUP(D1584,Smart!$C$5:$E$105,3,0),"")</f>
        <v/>
      </c>
      <c r="F1584" s="30"/>
      <c r="G1584" s="35"/>
      <c r="H1584" s="34"/>
      <c r="I1584" s="57" t="str">
        <f t="shared" si="57"/>
        <v/>
      </c>
      <c r="J1584" s="35"/>
      <c r="K1584" s="54" t="str">
        <f t="shared" ca="1" si="58"/>
        <v/>
      </c>
    </row>
    <row r="1585" spans="3:11" ht="30" customHeight="1" x14ac:dyDescent="0.2">
      <c r="C1585" s="48"/>
      <c r="D1585" s="48"/>
      <c r="E1585" s="51" t="str">
        <f>IFERROR(VLOOKUP(D1585,Smart!$C$5:$E$105,3,0),"")</f>
        <v/>
      </c>
      <c r="F1585" s="30"/>
      <c r="G1585" s="35"/>
      <c r="H1585" s="34"/>
      <c r="I1585" s="57" t="str">
        <f t="shared" si="57"/>
        <v/>
      </c>
      <c r="J1585" s="35"/>
      <c r="K1585" s="54" t="str">
        <f t="shared" ca="1" si="58"/>
        <v/>
      </c>
    </row>
    <row r="1586" spans="3:11" ht="30" customHeight="1" x14ac:dyDescent="0.2">
      <c r="C1586" s="48"/>
      <c r="D1586" s="48"/>
      <c r="E1586" s="51" t="str">
        <f>IFERROR(VLOOKUP(D1586,Smart!$C$5:$E$105,3,0),"")</f>
        <v/>
      </c>
      <c r="F1586" s="30"/>
      <c r="G1586" s="35"/>
      <c r="H1586" s="34"/>
      <c r="I1586" s="57" t="str">
        <f t="shared" si="57"/>
        <v/>
      </c>
      <c r="J1586" s="35"/>
      <c r="K1586" s="54" t="str">
        <f t="shared" ca="1" si="58"/>
        <v/>
      </c>
    </row>
    <row r="1587" spans="3:11" ht="30" customHeight="1" x14ac:dyDescent="0.2">
      <c r="C1587" s="48"/>
      <c r="D1587" s="48"/>
      <c r="E1587" s="51" t="str">
        <f>IFERROR(VLOOKUP(D1587,Smart!$C$5:$E$105,3,0),"")</f>
        <v/>
      </c>
      <c r="F1587" s="30"/>
      <c r="G1587" s="35"/>
      <c r="H1587" s="34"/>
      <c r="I1587" s="57" t="str">
        <f t="shared" si="57"/>
        <v/>
      </c>
      <c r="J1587" s="35"/>
      <c r="K1587" s="54" t="str">
        <f t="shared" ca="1" si="58"/>
        <v/>
      </c>
    </row>
    <row r="1588" spans="3:11" ht="30" customHeight="1" x14ac:dyDescent="0.2">
      <c r="C1588" s="48"/>
      <c r="D1588" s="48"/>
      <c r="E1588" s="51" t="str">
        <f>IFERROR(VLOOKUP(D1588,Smart!$C$5:$E$105,3,0),"")</f>
        <v/>
      </c>
      <c r="F1588" s="30"/>
      <c r="G1588" s="35"/>
      <c r="H1588" s="34"/>
      <c r="I1588" s="57" t="str">
        <f t="shared" si="57"/>
        <v/>
      </c>
      <c r="J1588" s="35"/>
      <c r="K1588" s="54" t="str">
        <f t="shared" ca="1" si="58"/>
        <v/>
      </c>
    </row>
    <row r="1589" spans="3:11" ht="30" customHeight="1" x14ac:dyDescent="0.2">
      <c r="C1589" s="48"/>
      <c r="D1589" s="48"/>
      <c r="E1589" s="51" t="str">
        <f>IFERROR(VLOOKUP(D1589,Smart!$C$5:$E$105,3,0),"")</f>
        <v/>
      </c>
      <c r="F1589" s="30"/>
      <c r="G1589" s="35"/>
      <c r="H1589" s="34"/>
      <c r="I1589" s="57" t="str">
        <f t="shared" si="57"/>
        <v/>
      </c>
      <c r="J1589" s="35"/>
      <c r="K1589" s="54" t="str">
        <f t="shared" ca="1" si="58"/>
        <v/>
      </c>
    </row>
    <row r="1590" spans="3:11" ht="30" customHeight="1" x14ac:dyDescent="0.2">
      <c r="C1590" s="48"/>
      <c r="D1590" s="48"/>
      <c r="E1590" s="51" t="str">
        <f>IFERROR(VLOOKUP(D1590,Smart!$C$5:$E$105,3,0),"")</f>
        <v/>
      </c>
      <c r="F1590" s="30"/>
      <c r="G1590" s="35"/>
      <c r="H1590" s="34"/>
      <c r="I1590" s="57" t="str">
        <f t="shared" si="57"/>
        <v/>
      </c>
      <c r="J1590" s="35"/>
      <c r="K1590" s="54" t="str">
        <f t="shared" ca="1" si="58"/>
        <v/>
      </c>
    </row>
    <row r="1591" spans="3:11" ht="30" customHeight="1" x14ac:dyDescent="0.2">
      <c r="C1591" s="48"/>
      <c r="D1591" s="48"/>
      <c r="E1591" s="51" t="str">
        <f>IFERROR(VLOOKUP(D1591,Smart!$C$5:$E$105,3,0),"")</f>
        <v/>
      </c>
      <c r="F1591" s="30"/>
      <c r="G1591" s="35"/>
      <c r="H1591" s="34"/>
      <c r="I1591" s="57" t="str">
        <f t="shared" si="57"/>
        <v/>
      </c>
      <c r="J1591" s="35"/>
      <c r="K1591" s="54" t="str">
        <f t="shared" ca="1" si="58"/>
        <v/>
      </c>
    </row>
    <row r="1592" spans="3:11" ht="30" customHeight="1" x14ac:dyDescent="0.2">
      <c r="C1592" s="48"/>
      <c r="D1592" s="48"/>
      <c r="E1592" s="51" t="str">
        <f>IFERROR(VLOOKUP(D1592,Smart!$C$5:$E$105,3,0),"")</f>
        <v/>
      </c>
      <c r="F1592" s="30"/>
      <c r="G1592" s="35"/>
      <c r="H1592" s="34"/>
      <c r="I1592" s="57" t="str">
        <f t="shared" si="57"/>
        <v/>
      </c>
      <c r="J1592" s="35"/>
      <c r="K1592" s="54" t="str">
        <f t="shared" ca="1" si="58"/>
        <v/>
      </c>
    </row>
    <row r="1593" spans="3:11" ht="30" customHeight="1" x14ac:dyDescent="0.2">
      <c r="C1593" s="48"/>
      <c r="D1593" s="48"/>
      <c r="E1593" s="51" t="str">
        <f>IFERROR(VLOOKUP(D1593,Smart!$C$5:$E$105,3,0),"")</f>
        <v/>
      </c>
      <c r="F1593" s="30"/>
      <c r="G1593" s="35"/>
      <c r="H1593" s="34"/>
      <c r="I1593" s="57" t="str">
        <f t="shared" si="57"/>
        <v/>
      </c>
      <c r="J1593" s="35"/>
      <c r="K1593" s="54" t="str">
        <f t="shared" ca="1" si="58"/>
        <v/>
      </c>
    </row>
    <row r="1594" spans="3:11" ht="30" customHeight="1" x14ac:dyDescent="0.2">
      <c r="C1594" s="48"/>
      <c r="D1594" s="48"/>
      <c r="E1594" s="51" t="str">
        <f>IFERROR(VLOOKUP(D1594,Smart!$C$5:$E$105,3,0),"")</f>
        <v/>
      </c>
      <c r="F1594" s="30"/>
      <c r="G1594" s="35"/>
      <c r="H1594" s="34"/>
      <c r="I1594" s="57" t="str">
        <f t="shared" si="57"/>
        <v/>
      </c>
      <c r="J1594" s="35"/>
      <c r="K1594" s="54" t="str">
        <f t="shared" ca="1" si="58"/>
        <v/>
      </c>
    </row>
    <row r="1595" spans="3:11" ht="30" customHeight="1" x14ac:dyDescent="0.2">
      <c r="C1595" s="48"/>
      <c r="D1595" s="48"/>
      <c r="E1595" s="51" t="str">
        <f>IFERROR(VLOOKUP(D1595,Smart!$C$5:$E$105,3,0),"")</f>
        <v/>
      </c>
      <c r="F1595" s="30"/>
      <c r="G1595" s="35"/>
      <c r="H1595" s="34"/>
      <c r="I1595" s="57" t="str">
        <f t="shared" si="57"/>
        <v/>
      </c>
      <c r="J1595" s="35"/>
      <c r="K1595" s="54" t="str">
        <f t="shared" ca="1" si="58"/>
        <v/>
      </c>
    </row>
    <row r="1596" spans="3:11" ht="30" customHeight="1" x14ac:dyDescent="0.2">
      <c r="C1596" s="48"/>
      <c r="D1596" s="48"/>
      <c r="E1596" s="51" t="str">
        <f>IFERROR(VLOOKUP(D1596,Smart!$C$5:$E$105,3,0),"")</f>
        <v/>
      </c>
      <c r="F1596" s="30"/>
      <c r="G1596" s="35"/>
      <c r="H1596" s="34"/>
      <c r="I1596" s="57" t="str">
        <f t="shared" si="57"/>
        <v/>
      </c>
      <c r="J1596" s="35"/>
      <c r="K1596" s="54" t="str">
        <f t="shared" ca="1" si="58"/>
        <v/>
      </c>
    </row>
    <row r="1597" spans="3:11" ht="30" customHeight="1" x14ac:dyDescent="0.2">
      <c r="C1597" s="48"/>
      <c r="D1597" s="48"/>
      <c r="E1597" s="51" t="str">
        <f>IFERROR(VLOOKUP(D1597,Smart!$C$5:$E$105,3,0),"")</f>
        <v/>
      </c>
      <c r="F1597" s="30"/>
      <c r="G1597" s="35"/>
      <c r="H1597" s="34"/>
      <c r="I1597" s="57" t="str">
        <f t="shared" si="57"/>
        <v/>
      </c>
      <c r="J1597" s="35"/>
      <c r="K1597" s="54" t="str">
        <f t="shared" ca="1" si="58"/>
        <v/>
      </c>
    </row>
    <row r="1598" spans="3:11" ht="30" customHeight="1" x14ac:dyDescent="0.2">
      <c r="C1598" s="48"/>
      <c r="D1598" s="48"/>
      <c r="E1598" s="51" t="str">
        <f>IFERROR(VLOOKUP(D1598,Smart!$C$5:$E$105,3,0),"")</f>
        <v/>
      </c>
      <c r="F1598" s="30"/>
      <c r="G1598" s="35"/>
      <c r="H1598" s="34"/>
      <c r="I1598" s="57" t="str">
        <f t="shared" si="57"/>
        <v/>
      </c>
      <c r="J1598" s="35"/>
      <c r="K1598" s="54" t="str">
        <f t="shared" ca="1" si="58"/>
        <v/>
      </c>
    </row>
    <row r="1599" spans="3:11" ht="30" customHeight="1" x14ac:dyDescent="0.2">
      <c r="C1599" s="48"/>
      <c r="D1599" s="48"/>
      <c r="E1599" s="51" t="str">
        <f>IFERROR(VLOOKUP(D1599,Smart!$C$5:$E$105,3,0),"")</f>
        <v/>
      </c>
      <c r="F1599" s="30"/>
      <c r="G1599" s="35"/>
      <c r="H1599" s="34"/>
      <c r="I1599" s="57" t="str">
        <f t="shared" si="57"/>
        <v/>
      </c>
      <c r="J1599" s="35"/>
      <c r="K1599" s="54" t="str">
        <f t="shared" ca="1" si="58"/>
        <v/>
      </c>
    </row>
    <row r="1600" spans="3:11" ht="30" customHeight="1" x14ac:dyDescent="0.2">
      <c r="C1600" s="48"/>
      <c r="D1600" s="48"/>
      <c r="E1600" s="51" t="str">
        <f>IFERROR(VLOOKUP(D1600,Smart!$C$5:$E$105,3,0),"")</f>
        <v/>
      </c>
      <c r="F1600" s="30"/>
      <c r="G1600" s="35"/>
      <c r="H1600" s="34"/>
      <c r="I1600" s="57" t="str">
        <f t="shared" si="57"/>
        <v/>
      </c>
      <c r="J1600" s="35"/>
      <c r="K1600" s="54" t="str">
        <f t="shared" ca="1" si="58"/>
        <v/>
      </c>
    </row>
    <row r="1601" spans="3:11" ht="30" customHeight="1" x14ac:dyDescent="0.2">
      <c r="C1601" s="48"/>
      <c r="D1601" s="48"/>
      <c r="E1601" s="51" t="str">
        <f>IFERROR(VLOOKUP(D1601,Smart!$C$5:$E$105,3,0),"")</f>
        <v/>
      </c>
      <c r="F1601" s="30"/>
      <c r="G1601" s="35"/>
      <c r="H1601" s="34"/>
      <c r="I1601" s="57" t="str">
        <f t="shared" si="57"/>
        <v/>
      </c>
      <c r="J1601" s="35"/>
      <c r="K1601" s="54" t="str">
        <f t="shared" ca="1" si="58"/>
        <v/>
      </c>
    </row>
    <row r="1602" spans="3:11" ht="30" customHeight="1" x14ac:dyDescent="0.2">
      <c r="C1602" s="48"/>
      <c r="D1602" s="48"/>
      <c r="E1602" s="51" t="str">
        <f>IFERROR(VLOOKUP(D1602,Smart!$C$5:$E$105,3,0),"")</f>
        <v/>
      </c>
      <c r="F1602" s="30"/>
      <c r="G1602" s="35"/>
      <c r="H1602" s="34"/>
      <c r="I1602" s="57" t="str">
        <f t="shared" si="57"/>
        <v/>
      </c>
      <c r="J1602" s="35"/>
      <c r="K1602" s="54" t="str">
        <f t="shared" ca="1" si="58"/>
        <v/>
      </c>
    </row>
    <row r="1603" spans="3:11" ht="30" customHeight="1" x14ac:dyDescent="0.2">
      <c r="C1603" s="48"/>
      <c r="D1603" s="48"/>
      <c r="E1603" s="51" t="str">
        <f>IFERROR(VLOOKUP(D1603,Smart!$C$5:$E$105,3,0),"")</f>
        <v/>
      </c>
      <c r="F1603" s="30"/>
      <c r="G1603" s="35"/>
      <c r="H1603" s="34"/>
      <c r="I1603" s="57" t="str">
        <f t="shared" si="57"/>
        <v/>
      </c>
      <c r="J1603" s="35"/>
      <c r="K1603" s="54" t="str">
        <f t="shared" ca="1" si="58"/>
        <v/>
      </c>
    </row>
    <row r="1604" spans="3:11" ht="30" customHeight="1" x14ac:dyDescent="0.2">
      <c r="C1604" s="48"/>
      <c r="D1604" s="48"/>
      <c r="E1604" s="51" t="str">
        <f>IFERROR(VLOOKUP(D1604,Smart!$C$5:$E$105,3,0),"")</f>
        <v/>
      </c>
      <c r="F1604" s="30"/>
      <c r="G1604" s="35"/>
      <c r="H1604" s="34"/>
      <c r="I1604" s="57" t="str">
        <f t="shared" si="57"/>
        <v/>
      </c>
      <c r="J1604" s="35"/>
      <c r="K1604" s="54" t="str">
        <f t="shared" ca="1" si="58"/>
        <v/>
      </c>
    </row>
    <row r="1605" spans="3:11" ht="30" customHeight="1" x14ac:dyDescent="0.2">
      <c r="C1605" s="48"/>
      <c r="D1605" s="48"/>
      <c r="E1605" s="51" t="str">
        <f>IFERROR(VLOOKUP(D1605,Smart!$C$5:$E$105,3,0),"")</f>
        <v/>
      </c>
      <c r="F1605" s="30"/>
      <c r="G1605" s="35"/>
      <c r="H1605" s="34"/>
      <c r="I1605" s="57" t="str">
        <f t="shared" si="57"/>
        <v/>
      </c>
      <c r="J1605" s="35"/>
      <c r="K1605" s="54" t="str">
        <f t="shared" ca="1" si="58"/>
        <v/>
      </c>
    </row>
    <row r="1606" spans="3:11" ht="30" customHeight="1" x14ac:dyDescent="0.2">
      <c r="C1606" s="48"/>
      <c r="D1606" s="48"/>
      <c r="E1606" s="51" t="str">
        <f>IFERROR(VLOOKUP(D1606,Smart!$C$5:$E$105,3,0),"")</f>
        <v/>
      </c>
      <c r="F1606" s="30"/>
      <c r="G1606" s="35"/>
      <c r="H1606" s="34"/>
      <c r="I1606" s="57" t="str">
        <f t="shared" si="57"/>
        <v/>
      </c>
      <c r="J1606" s="35"/>
      <c r="K1606" s="54" t="str">
        <f t="shared" ca="1" si="58"/>
        <v/>
      </c>
    </row>
    <row r="1607" spans="3:11" ht="30" customHeight="1" x14ac:dyDescent="0.2">
      <c r="C1607" s="48"/>
      <c r="D1607" s="48"/>
      <c r="E1607" s="51" t="str">
        <f>IFERROR(VLOOKUP(D1607,Smart!$C$5:$E$105,3,0),"")</f>
        <v/>
      </c>
      <c r="F1607" s="30"/>
      <c r="G1607" s="35"/>
      <c r="H1607" s="34"/>
      <c r="I1607" s="57" t="str">
        <f t="shared" ref="I1607:I1670" si="59">IF(OR(G1607="",H1607=""),"",G1607+H1607)</f>
        <v/>
      </c>
      <c r="J1607" s="35"/>
      <c r="K1607" s="54" t="str">
        <f t="shared" ca="1" si="58"/>
        <v/>
      </c>
    </row>
    <row r="1608" spans="3:11" ht="30" customHeight="1" x14ac:dyDescent="0.2">
      <c r="C1608" s="48"/>
      <c r="D1608" s="48"/>
      <c r="E1608" s="51" t="str">
        <f>IFERROR(VLOOKUP(D1608,Smart!$C$5:$E$105,3,0),"")</f>
        <v/>
      </c>
      <c r="F1608" s="30"/>
      <c r="G1608" s="35"/>
      <c r="H1608" s="34"/>
      <c r="I1608" s="57" t="str">
        <f t="shared" si="59"/>
        <v/>
      </c>
      <c r="J1608" s="35"/>
      <c r="K1608" s="54" t="str">
        <f t="shared" ca="1" si="58"/>
        <v/>
      </c>
    </row>
    <row r="1609" spans="3:11" ht="30" customHeight="1" x14ac:dyDescent="0.2">
      <c r="C1609" s="48"/>
      <c r="D1609" s="48"/>
      <c r="E1609" s="51" t="str">
        <f>IFERROR(VLOOKUP(D1609,Smart!$C$5:$E$105,3,0),"")</f>
        <v/>
      </c>
      <c r="F1609" s="30"/>
      <c r="G1609" s="35"/>
      <c r="H1609" s="34"/>
      <c r="I1609" s="57" t="str">
        <f t="shared" si="59"/>
        <v/>
      </c>
      <c r="J1609" s="35"/>
      <c r="K1609" s="54" t="str">
        <f t="shared" ca="1" si="58"/>
        <v/>
      </c>
    </row>
    <row r="1610" spans="3:11" ht="30" customHeight="1" x14ac:dyDescent="0.2">
      <c r="C1610" s="48"/>
      <c r="D1610" s="48"/>
      <c r="E1610" s="51" t="str">
        <f>IFERROR(VLOOKUP(D1610,Smart!$C$5:$E$105,3,0),"")</f>
        <v/>
      </c>
      <c r="F1610" s="30"/>
      <c r="G1610" s="35"/>
      <c r="H1610" s="34"/>
      <c r="I1610" s="57" t="str">
        <f t="shared" si="59"/>
        <v/>
      </c>
      <c r="J1610" s="35"/>
      <c r="K1610" s="54" t="str">
        <f t="shared" ca="1" si="58"/>
        <v/>
      </c>
    </row>
    <row r="1611" spans="3:11" ht="30" customHeight="1" x14ac:dyDescent="0.2">
      <c r="C1611" s="48"/>
      <c r="D1611" s="48"/>
      <c r="E1611" s="51" t="str">
        <f>IFERROR(VLOOKUP(D1611,Smart!$C$5:$E$105,3,0),"")</f>
        <v/>
      </c>
      <c r="F1611" s="30"/>
      <c r="G1611" s="35"/>
      <c r="H1611" s="34"/>
      <c r="I1611" s="57" t="str">
        <f t="shared" si="59"/>
        <v/>
      </c>
      <c r="J1611" s="35"/>
      <c r="K1611" s="54" t="str">
        <f t="shared" ca="1" si="58"/>
        <v/>
      </c>
    </row>
    <row r="1612" spans="3:11" ht="30" customHeight="1" x14ac:dyDescent="0.2">
      <c r="C1612" s="48"/>
      <c r="D1612" s="48"/>
      <c r="E1612" s="51" t="str">
        <f>IFERROR(VLOOKUP(D1612,Smart!$C$5:$E$105,3,0),"")</f>
        <v/>
      </c>
      <c r="F1612" s="30"/>
      <c r="G1612" s="35"/>
      <c r="H1612" s="34"/>
      <c r="I1612" s="57" t="str">
        <f t="shared" si="59"/>
        <v/>
      </c>
      <c r="J1612" s="35"/>
      <c r="K1612" s="54" t="str">
        <f t="shared" ca="1" si="58"/>
        <v/>
      </c>
    </row>
    <row r="1613" spans="3:11" ht="30" customHeight="1" x14ac:dyDescent="0.2">
      <c r="C1613" s="48"/>
      <c r="D1613" s="48"/>
      <c r="E1613" s="51" t="str">
        <f>IFERROR(VLOOKUP(D1613,Smart!$C$5:$E$105,3,0),"")</f>
        <v/>
      </c>
      <c r="F1613" s="30"/>
      <c r="G1613" s="35"/>
      <c r="H1613" s="34"/>
      <c r="I1613" s="57" t="str">
        <f t="shared" si="59"/>
        <v/>
      </c>
      <c r="J1613" s="35"/>
      <c r="K1613" s="54" t="str">
        <f t="shared" ca="1" si="58"/>
        <v/>
      </c>
    </row>
    <row r="1614" spans="3:11" ht="30" customHeight="1" x14ac:dyDescent="0.2">
      <c r="C1614" s="48"/>
      <c r="D1614" s="48"/>
      <c r="E1614" s="51" t="str">
        <f>IFERROR(VLOOKUP(D1614,Smart!$C$5:$E$105,3,0),"")</f>
        <v/>
      </c>
      <c r="F1614" s="30"/>
      <c r="G1614" s="35"/>
      <c r="H1614" s="34"/>
      <c r="I1614" s="57" t="str">
        <f t="shared" si="59"/>
        <v/>
      </c>
      <c r="J1614" s="35"/>
      <c r="K1614" s="54" t="str">
        <f t="shared" ca="1" si="58"/>
        <v/>
      </c>
    </row>
    <row r="1615" spans="3:11" ht="30" customHeight="1" x14ac:dyDescent="0.2">
      <c r="C1615" s="48"/>
      <c r="D1615" s="48"/>
      <c r="E1615" s="51" t="str">
        <f>IFERROR(VLOOKUP(D1615,Smart!$C$5:$E$105,3,0),"")</f>
        <v/>
      </c>
      <c r="F1615" s="30"/>
      <c r="G1615" s="35"/>
      <c r="H1615" s="34"/>
      <c r="I1615" s="57" t="str">
        <f t="shared" si="59"/>
        <v/>
      </c>
      <c r="J1615" s="35"/>
      <c r="K1615" s="54" t="str">
        <f t="shared" ca="1" si="58"/>
        <v/>
      </c>
    </row>
    <row r="1616" spans="3:11" ht="30" customHeight="1" x14ac:dyDescent="0.2">
      <c r="C1616" s="48"/>
      <c r="D1616" s="48"/>
      <c r="E1616" s="51" t="str">
        <f>IFERROR(VLOOKUP(D1616,Smart!$C$5:$E$105,3,0),"")</f>
        <v/>
      </c>
      <c r="F1616" s="30"/>
      <c r="G1616" s="35"/>
      <c r="H1616" s="34"/>
      <c r="I1616" s="57" t="str">
        <f t="shared" si="59"/>
        <v/>
      </c>
      <c r="J1616" s="35"/>
      <c r="K1616" s="54" t="str">
        <f t="shared" ca="1" si="58"/>
        <v/>
      </c>
    </row>
    <row r="1617" spans="3:11" ht="30" customHeight="1" x14ac:dyDescent="0.2">
      <c r="C1617" s="48"/>
      <c r="D1617" s="48"/>
      <c r="E1617" s="51" t="str">
        <f>IFERROR(VLOOKUP(D1617,Smart!$C$5:$E$105,3,0),"")</f>
        <v/>
      </c>
      <c r="F1617" s="30"/>
      <c r="G1617" s="35"/>
      <c r="H1617" s="34"/>
      <c r="I1617" s="57" t="str">
        <f t="shared" si="59"/>
        <v/>
      </c>
      <c r="J1617" s="35"/>
      <c r="K1617" s="54" t="str">
        <f t="shared" ref="K1617:K1680" ca="1" si="60">IF(OR(D1617="",G1617="",I1617=""),"",IF(AND(J1617&lt;&gt;"",J1617&lt;=I1617),"Concluído en el Plazo",IF(AND(J1617&lt;&gt;"",J1617&gt;I1617),"Concluído con Retraso",IF(AND(J1617="",I1617&gt;=TODAY(),G1617&lt;=TODAY()),"En Progreso",IF(AND(J1617="",I1617&lt;TODAY()),"Retrasado","No iniciado")))))</f>
        <v/>
      </c>
    </row>
    <row r="1618" spans="3:11" ht="30" customHeight="1" x14ac:dyDescent="0.2">
      <c r="C1618" s="48"/>
      <c r="D1618" s="48"/>
      <c r="E1618" s="51" t="str">
        <f>IFERROR(VLOOKUP(D1618,Smart!$C$5:$E$105,3,0),"")</f>
        <v/>
      </c>
      <c r="F1618" s="30"/>
      <c r="G1618" s="35"/>
      <c r="H1618" s="34"/>
      <c r="I1618" s="57" t="str">
        <f t="shared" si="59"/>
        <v/>
      </c>
      <c r="J1618" s="35"/>
      <c r="K1618" s="54" t="str">
        <f t="shared" ca="1" si="60"/>
        <v/>
      </c>
    </row>
    <row r="1619" spans="3:11" ht="30" customHeight="1" x14ac:dyDescent="0.2">
      <c r="C1619" s="48"/>
      <c r="D1619" s="48"/>
      <c r="E1619" s="51" t="str">
        <f>IFERROR(VLOOKUP(D1619,Smart!$C$5:$E$105,3,0),"")</f>
        <v/>
      </c>
      <c r="F1619" s="30"/>
      <c r="G1619" s="35"/>
      <c r="H1619" s="34"/>
      <c r="I1619" s="57" t="str">
        <f t="shared" si="59"/>
        <v/>
      </c>
      <c r="J1619" s="35"/>
      <c r="K1619" s="54" t="str">
        <f t="shared" ca="1" si="60"/>
        <v/>
      </c>
    </row>
    <row r="1620" spans="3:11" ht="30" customHeight="1" x14ac:dyDescent="0.2">
      <c r="C1620" s="48"/>
      <c r="D1620" s="48"/>
      <c r="E1620" s="51" t="str">
        <f>IFERROR(VLOOKUP(D1620,Smart!$C$5:$E$105,3,0),"")</f>
        <v/>
      </c>
      <c r="F1620" s="30"/>
      <c r="G1620" s="35"/>
      <c r="H1620" s="34"/>
      <c r="I1620" s="57" t="str">
        <f t="shared" si="59"/>
        <v/>
      </c>
      <c r="J1620" s="35"/>
      <c r="K1620" s="54" t="str">
        <f t="shared" ca="1" si="60"/>
        <v/>
      </c>
    </row>
    <row r="1621" spans="3:11" ht="30" customHeight="1" x14ac:dyDescent="0.2">
      <c r="C1621" s="48"/>
      <c r="D1621" s="48"/>
      <c r="E1621" s="51" t="str">
        <f>IFERROR(VLOOKUP(D1621,Smart!$C$5:$E$105,3,0),"")</f>
        <v/>
      </c>
      <c r="F1621" s="30"/>
      <c r="G1621" s="35"/>
      <c r="H1621" s="34"/>
      <c r="I1621" s="57" t="str">
        <f t="shared" si="59"/>
        <v/>
      </c>
      <c r="J1621" s="35"/>
      <c r="K1621" s="54" t="str">
        <f t="shared" ca="1" si="60"/>
        <v/>
      </c>
    </row>
    <row r="1622" spans="3:11" ht="30" customHeight="1" x14ac:dyDescent="0.2">
      <c r="C1622" s="48"/>
      <c r="D1622" s="48"/>
      <c r="E1622" s="51" t="str">
        <f>IFERROR(VLOOKUP(D1622,Smart!$C$5:$E$105,3,0),"")</f>
        <v/>
      </c>
      <c r="F1622" s="30"/>
      <c r="G1622" s="35"/>
      <c r="H1622" s="34"/>
      <c r="I1622" s="57" t="str">
        <f t="shared" si="59"/>
        <v/>
      </c>
      <c r="J1622" s="35"/>
      <c r="K1622" s="54" t="str">
        <f t="shared" ca="1" si="60"/>
        <v/>
      </c>
    </row>
    <row r="1623" spans="3:11" ht="30" customHeight="1" x14ac:dyDescent="0.2">
      <c r="C1623" s="48"/>
      <c r="D1623" s="48"/>
      <c r="E1623" s="51" t="str">
        <f>IFERROR(VLOOKUP(D1623,Smart!$C$5:$E$105,3,0),"")</f>
        <v/>
      </c>
      <c r="F1623" s="30"/>
      <c r="G1623" s="35"/>
      <c r="H1623" s="34"/>
      <c r="I1623" s="57" t="str">
        <f t="shared" si="59"/>
        <v/>
      </c>
      <c r="J1623" s="35"/>
      <c r="K1623" s="54" t="str">
        <f t="shared" ca="1" si="60"/>
        <v/>
      </c>
    </row>
    <row r="1624" spans="3:11" ht="30" customHeight="1" x14ac:dyDescent="0.2">
      <c r="C1624" s="48"/>
      <c r="D1624" s="48"/>
      <c r="E1624" s="51" t="str">
        <f>IFERROR(VLOOKUP(D1624,Smart!$C$5:$E$105,3,0),"")</f>
        <v/>
      </c>
      <c r="F1624" s="30"/>
      <c r="G1624" s="35"/>
      <c r="H1624" s="34"/>
      <c r="I1624" s="57" t="str">
        <f t="shared" si="59"/>
        <v/>
      </c>
      <c r="J1624" s="35"/>
      <c r="K1624" s="54" t="str">
        <f t="shared" ca="1" si="60"/>
        <v/>
      </c>
    </row>
    <row r="1625" spans="3:11" ht="30" customHeight="1" x14ac:dyDescent="0.2">
      <c r="C1625" s="48"/>
      <c r="D1625" s="48"/>
      <c r="E1625" s="51" t="str">
        <f>IFERROR(VLOOKUP(D1625,Smart!$C$5:$E$105,3,0),"")</f>
        <v/>
      </c>
      <c r="F1625" s="30"/>
      <c r="G1625" s="35"/>
      <c r="H1625" s="34"/>
      <c r="I1625" s="57" t="str">
        <f t="shared" si="59"/>
        <v/>
      </c>
      <c r="J1625" s="35"/>
      <c r="K1625" s="54" t="str">
        <f t="shared" ca="1" si="60"/>
        <v/>
      </c>
    </row>
    <row r="1626" spans="3:11" ht="30" customHeight="1" x14ac:dyDescent="0.2">
      <c r="C1626" s="48"/>
      <c r="D1626" s="48"/>
      <c r="E1626" s="51" t="str">
        <f>IFERROR(VLOOKUP(D1626,Smart!$C$5:$E$105,3,0),"")</f>
        <v/>
      </c>
      <c r="F1626" s="30"/>
      <c r="G1626" s="35"/>
      <c r="H1626" s="34"/>
      <c r="I1626" s="57" t="str">
        <f t="shared" si="59"/>
        <v/>
      </c>
      <c r="J1626" s="35"/>
      <c r="K1626" s="54" t="str">
        <f t="shared" ca="1" si="60"/>
        <v/>
      </c>
    </row>
    <row r="1627" spans="3:11" ht="30" customHeight="1" x14ac:dyDescent="0.2">
      <c r="C1627" s="48"/>
      <c r="D1627" s="48"/>
      <c r="E1627" s="51" t="str">
        <f>IFERROR(VLOOKUP(D1627,Smart!$C$5:$E$105,3,0),"")</f>
        <v/>
      </c>
      <c r="F1627" s="30"/>
      <c r="G1627" s="35"/>
      <c r="H1627" s="34"/>
      <c r="I1627" s="57" t="str">
        <f t="shared" si="59"/>
        <v/>
      </c>
      <c r="J1627" s="35"/>
      <c r="K1627" s="54" t="str">
        <f t="shared" ca="1" si="60"/>
        <v/>
      </c>
    </row>
    <row r="1628" spans="3:11" ht="30" customHeight="1" x14ac:dyDescent="0.2">
      <c r="C1628" s="48"/>
      <c r="D1628" s="48"/>
      <c r="E1628" s="51" t="str">
        <f>IFERROR(VLOOKUP(D1628,Smart!$C$5:$E$105,3,0),"")</f>
        <v/>
      </c>
      <c r="F1628" s="30"/>
      <c r="G1628" s="35"/>
      <c r="H1628" s="34"/>
      <c r="I1628" s="57" t="str">
        <f t="shared" si="59"/>
        <v/>
      </c>
      <c r="J1628" s="35"/>
      <c r="K1628" s="54" t="str">
        <f t="shared" ca="1" si="60"/>
        <v/>
      </c>
    </row>
    <row r="1629" spans="3:11" ht="30" customHeight="1" x14ac:dyDescent="0.2">
      <c r="C1629" s="48"/>
      <c r="D1629" s="48"/>
      <c r="E1629" s="51" t="str">
        <f>IFERROR(VLOOKUP(D1629,Smart!$C$5:$E$105,3,0),"")</f>
        <v/>
      </c>
      <c r="F1629" s="30"/>
      <c r="G1629" s="35"/>
      <c r="H1629" s="34"/>
      <c r="I1629" s="57" t="str">
        <f t="shared" si="59"/>
        <v/>
      </c>
      <c r="J1629" s="35"/>
      <c r="K1629" s="54" t="str">
        <f t="shared" ca="1" si="60"/>
        <v/>
      </c>
    </row>
    <row r="1630" spans="3:11" ht="30" customHeight="1" x14ac:dyDescent="0.2">
      <c r="C1630" s="48"/>
      <c r="D1630" s="48"/>
      <c r="E1630" s="51" t="str">
        <f>IFERROR(VLOOKUP(D1630,Smart!$C$5:$E$105,3,0),"")</f>
        <v/>
      </c>
      <c r="F1630" s="30"/>
      <c r="G1630" s="35"/>
      <c r="H1630" s="34"/>
      <c r="I1630" s="57" t="str">
        <f t="shared" si="59"/>
        <v/>
      </c>
      <c r="J1630" s="35"/>
      <c r="K1630" s="54" t="str">
        <f t="shared" ca="1" si="60"/>
        <v/>
      </c>
    </row>
    <row r="1631" spans="3:11" ht="30" customHeight="1" x14ac:dyDescent="0.2">
      <c r="C1631" s="48"/>
      <c r="D1631" s="48"/>
      <c r="E1631" s="51" t="str">
        <f>IFERROR(VLOOKUP(D1631,Smart!$C$5:$E$105,3,0),"")</f>
        <v/>
      </c>
      <c r="F1631" s="30"/>
      <c r="G1631" s="35"/>
      <c r="H1631" s="34"/>
      <c r="I1631" s="57" t="str">
        <f t="shared" si="59"/>
        <v/>
      </c>
      <c r="J1631" s="35"/>
      <c r="K1631" s="54" t="str">
        <f t="shared" ca="1" si="60"/>
        <v/>
      </c>
    </row>
    <row r="1632" spans="3:11" ht="30" customHeight="1" x14ac:dyDescent="0.2">
      <c r="C1632" s="48"/>
      <c r="D1632" s="48"/>
      <c r="E1632" s="51" t="str">
        <f>IFERROR(VLOOKUP(D1632,Smart!$C$5:$E$105,3,0),"")</f>
        <v/>
      </c>
      <c r="F1632" s="30"/>
      <c r="G1632" s="35"/>
      <c r="H1632" s="34"/>
      <c r="I1632" s="57" t="str">
        <f t="shared" si="59"/>
        <v/>
      </c>
      <c r="J1632" s="35"/>
      <c r="K1632" s="54" t="str">
        <f t="shared" ca="1" si="60"/>
        <v/>
      </c>
    </row>
    <row r="1633" spans="3:11" ht="30" customHeight="1" x14ac:dyDescent="0.2">
      <c r="C1633" s="48"/>
      <c r="D1633" s="48"/>
      <c r="E1633" s="51" t="str">
        <f>IFERROR(VLOOKUP(D1633,Smart!$C$5:$E$105,3,0),"")</f>
        <v/>
      </c>
      <c r="F1633" s="30"/>
      <c r="G1633" s="35"/>
      <c r="H1633" s="34"/>
      <c r="I1633" s="57" t="str">
        <f t="shared" si="59"/>
        <v/>
      </c>
      <c r="J1633" s="35"/>
      <c r="K1633" s="54" t="str">
        <f t="shared" ca="1" si="60"/>
        <v/>
      </c>
    </row>
    <row r="1634" spans="3:11" ht="30" customHeight="1" x14ac:dyDescent="0.2">
      <c r="C1634" s="48"/>
      <c r="D1634" s="48"/>
      <c r="E1634" s="51" t="str">
        <f>IFERROR(VLOOKUP(D1634,Smart!$C$5:$E$105,3,0),"")</f>
        <v/>
      </c>
      <c r="F1634" s="30"/>
      <c r="G1634" s="35"/>
      <c r="H1634" s="34"/>
      <c r="I1634" s="57" t="str">
        <f t="shared" si="59"/>
        <v/>
      </c>
      <c r="J1634" s="35"/>
      <c r="K1634" s="54" t="str">
        <f t="shared" ca="1" si="60"/>
        <v/>
      </c>
    </row>
    <row r="1635" spans="3:11" ht="30" customHeight="1" x14ac:dyDescent="0.2">
      <c r="C1635" s="48"/>
      <c r="D1635" s="48"/>
      <c r="E1635" s="51" t="str">
        <f>IFERROR(VLOOKUP(D1635,Smart!$C$5:$E$105,3,0),"")</f>
        <v/>
      </c>
      <c r="F1635" s="30"/>
      <c r="G1635" s="35"/>
      <c r="H1635" s="34"/>
      <c r="I1635" s="57" t="str">
        <f t="shared" si="59"/>
        <v/>
      </c>
      <c r="J1635" s="35"/>
      <c r="K1635" s="54" t="str">
        <f t="shared" ca="1" si="60"/>
        <v/>
      </c>
    </row>
    <row r="1636" spans="3:11" ht="30" customHeight="1" x14ac:dyDescent="0.2">
      <c r="C1636" s="48"/>
      <c r="D1636" s="48"/>
      <c r="E1636" s="51" t="str">
        <f>IFERROR(VLOOKUP(D1636,Smart!$C$5:$E$105,3,0),"")</f>
        <v/>
      </c>
      <c r="F1636" s="30"/>
      <c r="G1636" s="35"/>
      <c r="H1636" s="34"/>
      <c r="I1636" s="57" t="str">
        <f t="shared" si="59"/>
        <v/>
      </c>
      <c r="J1636" s="35"/>
      <c r="K1636" s="54" t="str">
        <f t="shared" ca="1" si="60"/>
        <v/>
      </c>
    </row>
    <row r="1637" spans="3:11" ht="30" customHeight="1" x14ac:dyDescent="0.2">
      <c r="C1637" s="48"/>
      <c r="D1637" s="48"/>
      <c r="E1637" s="51" t="str">
        <f>IFERROR(VLOOKUP(D1637,Smart!$C$5:$E$105,3,0),"")</f>
        <v/>
      </c>
      <c r="F1637" s="30"/>
      <c r="G1637" s="35"/>
      <c r="H1637" s="34"/>
      <c r="I1637" s="57" t="str">
        <f t="shared" si="59"/>
        <v/>
      </c>
      <c r="J1637" s="35"/>
      <c r="K1637" s="54" t="str">
        <f t="shared" ca="1" si="60"/>
        <v/>
      </c>
    </row>
    <row r="1638" spans="3:11" ht="30" customHeight="1" x14ac:dyDescent="0.2">
      <c r="C1638" s="48"/>
      <c r="D1638" s="48"/>
      <c r="E1638" s="51" t="str">
        <f>IFERROR(VLOOKUP(D1638,Smart!$C$5:$E$105,3,0),"")</f>
        <v/>
      </c>
      <c r="F1638" s="30"/>
      <c r="G1638" s="35"/>
      <c r="H1638" s="34"/>
      <c r="I1638" s="57" t="str">
        <f t="shared" si="59"/>
        <v/>
      </c>
      <c r="J1638" s="35"/>
      <c r="K1638" s="54" t="str">
        <f t="shared" ca="1" si="60"/>
        <v/>
      </c>
    </row>
    <row r="1639" spans="3:11" ht="30" customHeight="1" x14ac:dyDescent="0.2">
      <c r="C1639" s="48"/>
      <c r="D1639" s="48"/>
      <c r="E1639" s="51" t="str">
        <f>IFERROR(VLOOKUP(D1639,Smart!$C$5:$E$105,3,0),"")</f>
        <v/>
      </c>
      <c r="F1639" s="30"/>
      <c r="G1639" s="35"/>
      <c r="H1639" s="34"/>
      <c r="I1639" s="57" t="str">
        <f t="shared" si="59"/>
        <v/>
      </c>
      <c r="J1639" s="35"/>
      <c r="K1639" s="54" t="str">
        <f t="shared" ca="1" si="60"/>
        <v/>
      </c>
    </row>
    <row r="1640" spans="3:11" ht="30" customHeight="1" x14ac:dyDescent="0.2">
      <c r="C1640" s="48"/>
      <c r="D1640" s="48"/>
      <c r="E1640" s="51" t="str">
        <f>IFERROR(VLOOKUP(D1640,Smart!$C$5:$E$105,3,0),"")</f>
        <v/>
      </c>
      <c r="F1640" s="30"/>
      <c r="G1640" s="35"/>
      <c r="H1640" s="34"/>
      <c r="I1640" s="57" t="str">
        <f t="shared" si="59"/>
        <v/>
      </c>
      <c r="J1640" s="35"/>
      <c r="K1640" s="54" t="str">
        <f t="shared" ca="1" si="60"/>
        <v/>
      </c>
    </row>
    <row r="1641" spans="3:11" ht="30" customHeight="1" x14ac:dyDescent="0.2">
      <c r="C1641" s="48"/>
      <c r="D1641" s="48"/>
      <c r="E1641" s="51" t="str">
        <f>IFERROR(VLOOKUP(D1641,Smart!$C$5:$E$105,3,0),"")</f>
        <v/>
      </c>
      <c r="F1641" s="30"/>
      <c r="G1641" s="35"/>
      <c r="H1641" s="34"/>
      <c r="I1641" s="57" t="str">
        <f t="shared" si="59"/>
        <v/>
      </c>
      <c r="J1641" s="35"/>
      <c r="K1641" s="54" t="str">
        <f t="shared" ca="1" si="60"/>
        <v/>
      </c>
    </row>
    <row r="1642" spans="3:11" ht="30" customHeight="1" x14ac:dyDescent="0.2">
      <c r="C1642" s="48"/>
      <c r="D1642" s="48"/>
      <c r="E1642" s="51" t="str">
        <f>IFERROR(VLOOKUP(D1642,Smart!$C$5:$E$105,3,0),"")</f>
        <v/>
      </c>
      <c r="F1642" s="30"/>
      <c r="G1642" s="35"/>
      <c r="H1642" s="34"/>
      <c r="I1642" s="57" t="str">
        <f t="shared" si="59"/>
        <v/>
      </c>
      <c r="J1642" s="35"/>
      <c r="K1642" s="54" t="str">
        <f t="shared" ca="1" si="60"/>
        <v/>
      </c>
    </row>
    <row r="1643" spans="3:11" ht="30" customHeight="1" x14ac:dyDescent="0.2">
      <c r="C1643" s="48"/>
      <c r="D1643" s="48"/>
      <c r="E1643" s="51" t="str">
        <f>IFERROR(VLOOKUP(D1643,Smart!$C$5:$E$105,3,0),"")</f>
        <v/>
      </c>
      <c r="F1643" s="30"/>
      <c r="G1643" s="35"/>
      <c r="H1643" s="34"/>
      <c r="I1643" s="57" t="str">
        <f t="shared" si="59"/>
        <v/>
      </c>
      <c r="J1643" s="35"/>
      <c r="K1643" s="54" t="str">
        <f t="shared" ca="1" si="60"/>
        <v/>
      </c>
    </row>
    <row r="1644" spans="3:11" ht="30" customHeight="1" x14ac:dyDescent="0.2">
      <c r="C1644" s="48"/>
      <c r="D1644" s="48"/>
      <c r="E1644" s="51" t="str">
        <f>IFERROR(VLOOKUP(D1644,Smart!$C$5:$E$105,3,0),"")</f>
        <v/>
      </c>
      <c r="F1644" s="30"/>
      <c r="G1644" s="35"/>
      <c r="H1644" s="34"/>
      <c r="I1644" s="57" t="str">
        <f t="shared" si="59"/>
        <v/>
      </c>
      <c r="J1644" s="35"/>
      <c r="K1644" s="54" t="str">
        <f t="shared" ca="1" si="60"/>
        <v/>
      </c>
    </row>
    <row r="1645" spans="3:11" ht="30" customHeight="1" x14ac:dyDescent="0.2">
      <c r="C1645" s="48"/>
      <c r="D1645" s="48"/>
      <c r="E1645" s="51" t="str">
        <f>IFERROR(VLOOKUP(D1645,Smart!$C$5:$E$105,3,0),"")</f>
        <v/>
      </c>
      <c r="F1645" s="30"/>
      <c r="G1645" s="35"/>
      <c r="H1645" s="34"/>
      <c r="I1645" s="57" t="str">
        <f t="shared" si="59"/>
        <v/>
      </c>
      <c r="J1645" s="35"/>
      <c r="K1645" s="54" t="str">
        <f t="shared" ca="1" si="60"/>
        <v/>
      </c>
    </row>
    <row r="1646" spans="3:11" ht="30" customHeight="1" x14ac:dyDescent="0.2">
      <c r="C1646" s="48"/>
      <c r="D1646" s="48"/>
      <c r="E1646" s="51" t="str">
        <f>IFERROR(VLOOKUP(D1646,Smart!$C$5:$E$105,3,0),"")</f>
        <v/>
      </c>
      <c r="F1646" s="30"/>
      <c r="G1646" s="35"/>
      <c r="H1646" s="34"/>
      <c r="I1646" s="57" t="str">
        <f t="shared" si="59"/>
        <v/>
      </c>
      <c r="J1646" s="35"/>
      <c r="K1646" s="54" t="str">
        <f t="shared" ca="1" si="60"/>
        <v/>
      </c>
    </row>
    <row r="1647" spans="3:11" ht="30" customHeight="1" x14ac:dyDescent="0.2">
      <c r="C1647" s="48"/>
      <c r="D1647" s="48"/>
      <c r="E1647" s="51" t="str">
        <f>IFERROR(VLOOKUP(D1647,Smart!$C$5:$E$105,3,0),"")</f>
        <v/>
      </c>
      <c r="F1647" s="30"/>
      <c r="G1647" s="35"/>
      <c r="H1647" s="34"/>
      <c r="I1647" s="57" t="str">
        <f t="shared" si="59"/>
        <v/>
      </c>
      <c r="J1647" s="35"/>
      <c r="K1647" s="54" t="str">
        <f t="shared" ca="1" si="60"/>
        <v/>
      </c>
    </row>
    <row r="1648" spans="3:11" ht="30" customHeight="1" x14ac:dyDescent="0.2">
      <c r="C1648" s="48"/>
      <c r="D1648" s="48"/>
      <c r="E1648" s="51" t="str">
        <f>IFERROR(VLOOKUP(D1648,Smart!$C$5:$E$105,3,0),"")</f>
        <v/>
      </c>
      <c r="F1648" s="30"/>
      <c r="G1648" s="35"/>
      <c r="H1648" s="34"/>
      <c r="I1648" s="57" t="str">
        <f t="shared" si="59"/>
        <v/>
      </c>
      <c r="J1648" s="35"/>
      <c r="K1648" s="54" t="str">
        <f t="shared" ca="1" si="60"/>
        <v/>
      </c>
    </row>
    <row r="1649" spans="3:11" ht="30" customHeight="1" x14ac:dyDescent="0.2">
      <c r="C1649" s="48"/>
      <c r="D1649" s="48"/>
      <c r="E1649" s="51" t="str">
        <f>IFERROR(VLOOKUP(D1649,Smart!$C$5:$E$105,3,0),"")</f>
        <v/>
      </c>
      <c r="F1649" s="30"/>
      <c r="G1649" s="35"/>
      <c r="H1649" s="34"/>
      <c r="I1649" s="57" t="str">
        <f t="shared" si="59"/>
        <v/>
      </c>
      <c r="J1649" s="35"/>
      <c r="K1649" s="54" t="str">
        <f t="shared" ca="1" si="60"/>
        <v/>
      </c>
    </row>
    <row r="1650" spans="3:11" ht="30" customHeight="1" x14ac:dyDescent="0.2">
      <c r="C1650" s="48"/>
      <c r="D1650" s="48"/>
      <c r="E1650" s="51" t="str">
        <f>IFERROR(VLOOKUP(D1650,Smart!$C$5:$E$105,3,0),"")</f>
        <v/>
      </c>
      <c r="F1650" s="30"/>
      <c r="G1650" s="35"/>
      <c r="H1650" s="34"/>
      <c r="I1650" s="57" t="str">
        <f t="shared" si="59"/>
        <v/>
      </c>
      <c r="J1650" s="35"/>
      <c r="K1650" s="54" t="str">
        <f t="shared" ca="1" si="60"/>
        <v/>
      </c>
    </row>
    <row r="1651" spans="3:11" ht="30" customHeight="1" x14ac:dyDescent="0.2">
      <c r="C1651" s="48"/>
      <c r="D1651" s="48"/>
      <c r="E1651" s="51" t="str">
        <f>IFERROR(VLOOKUP(D1651,Smart!$C$5:$E$105,3,0),"")</f>
        <v/>
      </c>
      <c r="F1651" s="30"/>
      <c r="G1651" s="35"/>
      <c r="H1651" s="34"/>
      <c r="I1651" s="57" t="str">
        <f t="shared" si="59"/>
        <v/>
      </c>
      <c r="J1651" s="35"/>
      <c r="K1651" s="54" t="str">
        <f t="shared" ca="1" si="60"/>
        <v/>
      </c>
    </row>
    <row r="1652" spans="3:11" ht="30" customHeight="1" x14ac:dyDescent="0.2">
      <c r="C1652" s="48"/>
      <c r="D1652" s="48"/>
      <c r="E1652" s="51" t="str">
        <f>IFERROR(VLOOKUP(D1652,Smart!$C$5:$E$105,3,0),"")</f>
        <v/>
      </c>
      <c r="F1652" s="30"/>
      <c r="G1652" s="35"/>
      <c r="H1652" s="34"/>
      <c r="I1652" s="57" t="str">
        <f t="shared" si="59"/>
        <v/>
      </c>
      <c r="J1652" s="35"/>
      <c r="K1652" s="54" t="str">
        <f t="shared" ca="1" si="60"/>
        <v/>
      </c>
    </row>
    <row r="1653" spans="3:11" ht="30" customHeight="1" x14ac:dyDescent="0.2">
      <c r="C1653" s="48"/>
      <c r="D1653" s="48"/>
      <c r="E1653" s="51" t="str">
        <f>IFERROR(VLOOKUP(D1653,Smart!$C$5:$E$105,3,0),"")</f>
        <v/>
      </c>
      <c r="F1653" s="30"/>
      <c r="G1653" s="35"/>
      <c r="H1653" s="34"/>
      <c r="I1653" s="57" t="str">
        <f t="shared" si="59"/>
        <v/>
      </c>
      <c r="J1653" s="35"/>
      <c r="K1653" s="54" t="str">
        <f t="shared" ca="1" si="60"/>
        <v/>
      </c>
    </row>
    <row r="1654" spans="3:11" ht="30" customHeight="1" x14ac:dyDescent="0.2">
      <c r="C1654" s="48"/>
      <c r="D1654" s="48"/>
      <c r="E1654" s="51" t="str">
        <f>IFERROR(VLOOKUP(D1654,Smart!$C$5:$E$105,3,0),"")</f>
        <v/>
      </c>
      <c r="F1654" s="30"/>
      <c r="G1654" s="35"/>
      <c r="H1654" s="34"/>
      <c r="I1654" s="57" t="str">
        <f t="shared" si="59"/>
        <v/>
      </c>
      <c r="J1654" s="35"/>
      <c r="K1654" s="54" t="str">
        <f t="shared" ca="1" si="60"/>
        <v/>
      </c>
    </row>
    <row r="1655" spans="3:11" ht="30" customHeight="1" x14ac:dyDescent="0.2">
      <c r="C1655" s="48"/>
      <c r="D1655" s="48"/>
      <c r="E1655" s="51" t="str">
        <f>IFERROR(VLOOKUP(D1655,Smart!$C$5:$E$105,3,0),"")</f>
        <v/>
      </c>
      <c r="F1655" s="30"/>
      <c r="G1655" s="35"/>
      <c r="H1655" s="34"/>
      <c r="I1655" s="57" t="str">
        <f t="shared" si="59"/>
        <v/>
      </c>
      <c r="J1655" s="35"/>
      <c r="K1655" s="54" t="str">
        <f t="shared" ca="1" si="60"/>
        <v/>
      </c>
    </row>
    <row r="1656" spans="3:11" ht="30" customHeight="1" x14ac:dyDescent="0.2">
      <c r="C1656" s="48"/>
      <c r="D1656" s="48"/>
      <c r="E1656" s="51" t="str">
        <f>IFERROR(VLOOKUP(D1656,Smart!$C$5:$E$105,3,0),"")</f>
        <v/>
      </c>
      <c r="F1656" s="30"/>
      <c r="G1656" s="35"/>
      <c r="H1656" s="34"/>
      <c r="I1656" s="57" t="str">
        <f t="shared" si="59"/>
        <v/>
      </c>
      <c r="J1656" s="35"/>
      <c r="K1656" s="54" t="str">
        <f t="shared" ca="1" si="60"/>
        <v/>
      </c>
    </row>
    <row r="1657" spans="3:11" ht="30" customHeight="1" x14ac:dyDescent="0.2">
      <c r="C1657" s="48"/>
      <c r="D1657" s="48"/>
      <c r="E1657" s="51" t="str">
        <f>IFERROR(VLOOKUP(D1657,Smart!$C$5:$E$105,3,0),"")</f>
        <v/>
      </c>
      <c r="F1657" s="30"/>
      <c r="G1657" s="35"/>
      <c r="H1657" s="34"/>
      <c r="I1657" s="57" t="str">
        <f t="shared" si="59"/>
        <v/>
      </c>
      <c r="J1657" s="35"/>
      <c r="K1657" s="54" t="str">
        <f t="shared" ca="1" si="60"/>
        <v/>
      </c>
    </row>
    <row r="1658" spans="3:11" ht="30" customHeight="1" x14ac:dyDescent="0.2">
      <c r="C1658" s="48"/>
      <c r="D1658" s="48"/>
      <c r="E1658" s="51" t="str">
        <f>IFERROR(VLOOKUP(D1658,Smart!$C$5:$E$105,3,0),"")</f>
        <v/>
      </c>
      <c r="F1658" s="30"/>
      <c r="G1658" s="35"/>
      <c r="H1658" s="34"/>
      <c r="I1658" s="57" t="str">
        <f t="shared" si="59"/>
        <v/>
      </c>
      <c r="J1658" s="35"/>
      <c r="K1658" s="54" t="str">
        <f t="shared" ca="1" si="60"/>
        <v/>
      </c>
    </row>
    <row r="1659" spans="3:11" ht="30" customHeight="1" x14ac:dyDescent="0.2">
      <c r="C1659" s="48"/>
      <c r="D1659" s="48"/>
      <c r="E1659" s="51" t="str">
        <f>IFERROR(VLOOKUP(D1659,Smart!$C$5:$E$105,3,0),"")</f>
        <v/>
      </c>
      <c r="F1659" s="30"/>
      <c r="G1659" s="35"/>
      <c r="H1659" s="34"/>
      <c r="I1659" s="57" t="str">
        <f t="shared" si="59"/>
        <v/>
      </c>
      <c r="J1659" s="35"/>
      <c r="K1659" s="54" t="str">
        <f t="shared" ca="1" si="60"/>
        <v/>
      </c>
    </row>
    <row r="1660" spans="3:11" ht="30" customHeight="1" x14ac:dyDescent="0.2">
      <c r="C1660" s="48"/>
      <c r="D1660" s="48"/>
      <c r="E1660" s="51" t="str">
        <f>IFERROR(VLOOKUP(D1660,Smart!$C$5:$E$105,3,0),"")</f>
        <v/>
      </c>
      <c r="F1660" s="30"/>
      <c r="G1660" s="35"/>
      <c r="H1660" s="34"/>
      <c r="I1660" s="57" t="str">
        <f t="shared" si="59"/>
        <v/>
      </c>
      <c r="J1660" s="35"/>
      <c r="K1660" s="54" t="str">
        <f t="shared" ca="1" si="60"/>
        <v/>
      </c>
    </row>
    <row r="1661" spans="3:11" ht="30" customHeight="1" x14ac:dyDescent="0.2">
      <c r="C1661" s="48"/>
      <c r="D1661" s="48"/>
      <c r="E1661" s="51" t="str">
        <f>IFERROR(VLOOKUP(D1661,Smart!$C$5:$E$105,3,0),"")</f>
        <v/>
      </c>
      <c r="F1661" s="30"/>
      <c r="G1661" s="35"/>
      <c r="H1661" s="34"/>
      <c r="I1661" s="57" t="str">
        <f t="shared" si="59"/>
        <v/>
      </c>
      <c r="J1661" s="35"/>
      <c r="K1661" s="54" t="str">
        <f t="shared" ca="1" si="60"/>
        <v/>
      </c>
    </row>
    <row r="1662" spans="3:11" ht="30" customHeight="1" x14ac:dyDescent="0.2">
      <c r="C1662" s="48"/>
      <c r="D1662" s="48"/>
      <c r="E1662" s="51" t="str">
        <f>IFERROR(VLOOKUP(D1662,Smart!$C$5:$E$105,3,0),"")</f>
        <v/>
      </c>
      <c r="F1662" s="30"/>
      <c r="G1662" s="35"/>
      <c r="H1662" s="34"/>
      <c r="I1662" s="57" t="str">
        <f t="shared" si="59"/>
        <v/>
      </c>
      <c r="J1662" s="35"/>
      <c r="K1662" s="54" t="str">
        <f t="shared" ca="1" si="60"/>
        <v/>
      </c>
    </row>
    <row r="1663" spans="3:11" ht="30" customHeight="1" x14ac:dyDescent="0.2">
      <c r="C1663" s="48"/>
      <c r="D1663" s="48"/>
      <c r="E1663" s="51" t="str">
        <f>IFERROR(VLOOKUP(D1663,Smart!$C$5:$E$105,3,0),"")</f>
        <v/>
      </c>
      <c r="F1663" s="30"/>
      <c r="G1663" s="35"/>
      <c r="H1663" s="34"/>
      <c r="I1663" s="57" t="str">
        <f t="shared" si="59"/>
        <v/>
      </c>
      <c r="J1663" s="35"/>
      <c r="K1663" s="54" t="str">
        <f t="shared" ca="1" si="60"/>
        <v/>
      </c>
    </row>
    <row r="1664" spans="3:11" ht="30" customHeight="1" x14ac:dyDescent="0.2">
      <c r="C1664" s="48"/>
      <c r="D1664" s="48"/>
      <c r="E1664" s="51" t="str">
        <f>IFERROR(VLOOKUP(D1664,Smart!$C$5:$E$105,3,0),"")</f>
        <v/>
      </c>
      <c r="F1664" s="30"/>
      <c r="G1664" s="35"/>
      <c r="H1664" s="34"/>
      <c r="I1664" s="57" t="str">
        <f t="shared" si="59"/>
        <v/>
      </c>
      <c r="J1664" s="35"/>
      <c r="K1664" s="54" t="str">
        <f t="shared" ca="1" si="60"/>
        <v/>
      </c>
    </row>
    <row r="1665" spans="3:11" ht="30" customHeight="1" x14ac:dyDescent="0.2">
      <c r="C1665" s="48"/>
      <c r="D1665" s="48"/>
      <c r="E1665" s="51" t="str">
        <f>IFERROR(VLOOKUP(D1665,Smart!$C$5:$E$105,3,0),"")</f>
        <v/>
      </c>
      <c r="F1665" s="30"/>
      <c r="G1665" s="35"/>
      <c r="H1665" s="34"/>
      <c r="I1665" s="57" t="str">
        <f t="shared" si="59"/>
        <v/>
      </c>
      <c r="J1665" s="35"/>
      <c r="K1665" s="54" t="str">
        <f t="shared" ca="1" si="60"/>
        <v/>
      </c>
    </row>
    <row r="1666" spans="3:11" ht="30" customHeight="1" x14ac:dyDescent="0.2">
      <c r="C1666" s="48"/>
      <c r="D1666" s="48"/>
      <c r="E1666" s="51" t="str">
        <f>IFERROR(VLOOKUP(D1666,Smart!$C$5:$E$105,3,0),"")</f>
        <v/>
      </c>
      <c r="F1666" s="30"/>
      <c r="G1666" s="35"/>
      <c r="H1666" s="34"/>
      <c r="I1666" s="57" t="str">
        <f t="shared" si="59"/>
        <v/>
      </c>
      <c r="J1666" s="35"/>
      <c r="K1666" s="54" t="str">
        <f t="shared" ca="1" si="60"/>
        <v/>
      </c>
    </row>
    <row r="1667" spans="3:11" ht="30" customHeight="1" x14ac:dyDescent="0.2">
      <c r="C1667" s="48"/>
      <c r="D1667" s="48"/>
      <c r="E1667" s="51" t="str">
        <f>IFERROR(VLOOKUP(D1667,Smart!$C$5:$E$105,3,0),"")</f>
        <v/>
      </c>
      <c r="F1667" s="30"/>
      <c r="G1667" s="35"/>
      <c r="H1667" s="34"/>
      <c r="I1667" s="57" t="str">
        <f t="shared" si="59"/>
        <v/>
      </c>
      <c r="J1667" s="35"/>
      <c r="K1667" s="54" t="str">
        <f t="shared" ca="1" si="60"/>
        <v/>
      </c>
    </row>
    <row r="1668" spans="3:11" ht="30" customHeight="1" x14ac:dyDescent="0.2">
      <c r="C1668" s="48"/>
      <c r="D1668" s="48"/>
      <c r="E1668" s="51" t="str">
        <f>IFERROR(VLOOKUP(D1668,Smart!$C$5:$E$105,3,0),"")</f>
        <v/>
      </c>
      <c r="F1668" s="30"/>
      <c r="G1668" s="35"/>
      <c r="H1668" s="34"/>
      <c r="I1668" s="57" t="str">
        <f t="shared" si="59"/>
        <v/>
      </c>
      <c r="J1668" s="35"/>
      <c r="K1668" s="54" t="str">
        <f t="shared" ca="1" si="60"/>
        <v/>
      </c>
    </row>
    <row r="1669" spans="3:11" ht="30" customHeight="1" x14ac:dyDescent="0.2">
      <c r="C1669" s="48"/>
      <c r="D1669" s="48"/>
      <c r="E1669" s="51" t="str">
        <f>IFERROR(VLOOKUP(D1669,Smart!$C$5:$E$105,3,0),"")</f>
        <v/>
      </c>
      <c r="F1669" s="30"/>
      <c r="G1669" s="35"/>
      <c r="H1669" s="34"/>
      <c r="I1669" s="57" t="str">
        <f t="shared" si="59"/>
        <v/>
      </c>
      <c r="J1669" s="35"/>
      <c r="K1669" s="54" t="str">
        <f t="shared" ca="1" si="60"/>
        <v/>
      </c>
    </row>
    <row r="1670" spans="3:11" ht="30" customHeight="1" x14ac:dyDescent="0.2">
      <c r="C1670" s="48"/>
      <c r="D1670" s="48"/>
      <c r="E1670" s="51" t="str">
        <f>IFERROR(VLOOKUP(D1670,Smart!$C$5:$E$105,3,0),"")</f>
        <v/>
      </c>
      <c r="F1670" s="30"/>
      <c r="G1670" s="35"/>
      <c r="H1670" s="34"/>
      <c r="I1670" s="57" t="str">
        <f t="shared" si="59"/>
        <v/>
      </c>
      <c r="J1670" s="35"/>
      <c r="K1670" s="54" t="str">
        <f t="shared" ca="1" si="60"/>
        <v/>
      </c>
    </row>
    <row r="1671" spans="3:11" ht="30" customHeight="1" x14ac:dyDescent="0.2">
      <c r="C1671" s="48"/>
      <c r="D1671" s="48"/>
      <c r="E1671" s="51" t="str">
        <f>IFERROR(VLOOKUP(D1671,Smart!$C$5:$E$105,3,0),"")</f>
        <v/>
      </c>
      <c r="F1671" s="30"/>
      <c r="G1671" s="35"/>
      <c r="H1671" s="34"/>
      <c r="I1671" s="57" t="str">
        <f t="shared" ref="I1671:I1734" si="61">IF(OR(G1671="",H1671=""),"",G1671+H1671)</f>
        <v/>
      </c>
      <c r="J1671" s="35"/>
      <c r="K1671" s="54" t="str">
        <f t="shared" ca="1" si="60"/>
        <v/>
      </c>
    </row>
    <row r="1672" spans="3:11" ht="30" customHeight="1" x14ac:dyDescent="0.2">
      <c r="C1672" s="48"/>
      <c r="D1672" s="48"/>
      <c r="E1672" s="51" t="str">
        <f>IFERROR(VLOOKUP(D1672,Smart!$C$5:$E$105,3,0),"")</f>
        <v/>
      </c>
      <c r="F1672" s="30"/>
      <c r="G1672" s="35"/>
      <c r="H1672" s="34"/>
      <c r="I1672" s="57" t="str">
        <f t="shared" si="61"/>
        <v/>
      </c>
      <c r="J1672" s="35"/>
      <c r="K1672" s="54" t="str">
        <f t="shared" ca="1" si="60"/>
        <v/>
      </c>
    </row>
    <row r="1673" spans="3:11" ht="30" customHeight="1" x14ac:dyDescent="0.2">
      <c r="C1673" s="48"/>
      <c r="D1673" s="48"/>
      <c r="E1673" s="51" t="str">
        <f>IFERROR(VLOOKUP(D1673,Smart!$C$5:$E$105,3,0),"")</f>
        <v/>
      </c>
      <c r="F1673" s="30"/>
      <c r="G1673" s="35"/>
      <c r="H1673" s="34"/>
      <c r="I1673" s="57" t="str">
        <f t="shared" si="61"/>
        <v/>
      </c>
      <c r="J1673" s="35"/>
      <c r="K1673" s="54" t="str">
        <f t="shared" ca="1" si="60"/>
        <v/>
      </c>
    </row>
    <row r="1674" spans="3:11" ht="30" customHeight="1" x14ac:dyDescent="0.2">
      <c r="C1674" s="48"/>
      <c r="D1674" s="48"/>
      <c r="E1674" s="51" t="str">
        <f>IFERROR(VLOOKUP(D1674,Smart!$C$5:$E$105,3,0),"")</f>
        <v/>
      </c>
      <c r="F1674" s="30"/>
      <c r="G1674" s="35"/>
      <c r="H1674" s="34"/>
      <c r="I1674" s="57" t="str">
        <f t="shared" si="61"/>
        <v/>
      </c>
      <c r="J1674" s="35"/>
      <c r="K1674" s="54" t="str">
        <f t="shared" ca="1" si="60"/>
        <v/>
      </c>
    </row>
    <row r="1675" spans="3:11" ht="30" customHeight="1" x14ac:dyDescent="0.2">
      <c r="C1675" s="48"/>
      <c r="D1675" s="48"/>
      <c r="E1675" s="51" t="str">
        <f>IFERROR(VLOOKUP(D1675,Smart!$C$5:$E$105,3,0),"")</f>
        <v/>
      </c>
      <c r="F1675" s="30"/>
      <c r="G1675" s="35"/>
      <c r="H1675" s="34"/>
      <c r="I1675" s="57" t="str">
        <f t="shared" si="61"/>
        <v/>
      </c>
      <c r="J1675" s="35"/>
      <c r="K1675" s="54" t="str">
        <f t="shared" ca="1" si="60"/>
        <v/>
      </c>
    </row>
    <row r="1676" spans="3:11" ht="30" customHeight="1" x14ac:dyDescent="0.2">
      <c r="C1676" s="48"/>
      <c r="D1676" s="48"/>
      <c r="E1676" s="51" t="str">
        <f>IFERROR(VLOOKUP(D1676,Smart!$C$5:$E$105,3,0),"")</f>
        <v/>
      </c>
      <c r="F1676" s="30"/>
      <c r="G1676" s="35"/>
      <c r="H1676" s="34"/>
      <c r="I1676" s="57" t="str">
        <f t="shared" si="61"/>
        <v/>
      </c>
      <c r="J1676" s="35"/>
      <c r="K1676" s="54" t="str">
        <f t="shared" ca="1" si="60"/>
        <v/>
      </c>
    </row>
    <row r="1677" spans="3:11" ht="30" customHeight="1" x14ac:dyDescent="0.2">
      <c r="C1677" s="48"/>
      <c r="D1677" s="48"/>
      <c r="E1677" s="51" t="str">
        <f>IFERROR(VLOOKUP(D1677,Smart!$C$5:$E$105,3,0),"")</f>
        <v/>
      </c>
      <c r="F1677" s="30"/>
      <c r="G1677" s="35"/>
      <c r="H1677" s="34"/>
      <c r="I1677" s="57" t="str">
        <f t="shared" si="61"/>
        <v/>
      </c>
      <c r="J1677" s="35"/>
      <c r="K1677" s="54" t="str">
        <f t="shared" ca="1" si="60"/>
        <v/>
      </c>
    </row>
    <row r="1678" spans="3:11" ht="30" customHeight="1" x14ac:dyDescent="0.2">
      <c r="C1678" s="48"/>
      <c r="D1678" s="48"/>
      <c r="E1678" s="51" t="str">
        <f>IFERROR(VLOOKUP(D1678,Smart!$C$5:$E$105,3,0),"")</f>
        <v/>
      </c>
      <c r="F1678" s="30"/>
      <c r="G1678" s="35"/>
      <c r="H1678" s="34"/>
      <c r="I1678" s="57" t="str">
        <f t="shared" si="61"/>
        <v/>
      </c>
      <c r="J1678" s="35"/>
      <c r="K1678" s="54" t="str">
        <f t="shared" ca="1" si="60"/>
        <v/>
      </c>
    </row>
    <row r="1679" spans="3:11" ht="30" customHeight="1" x14ac:dyDescent="0.2">
      <c r="C1679" s="48"/>
      <c r="D1679" s="48"/>
      <c r="E1679" s="51" t="str">
        <f>IFERROR(VLOOKUP(D1679,Smart!$C$5:$E$105,3,0),"")</f>
        <v/>
      </c>
      <c r="F1679" s="30"/>
      <c r="G1679" s="35"/>
      <c r="H1679" s="34"/>
      <c r="I1679" s="57" t="str">
        <f t="shared" si="61"/>
        <v/>
      </c>
      <c r="J1679" s="35"/>
      <c r="K1679" s="54" t="str">
        <f t="shared" ca="1" si="60"/>
        <v/>
      </c>
    </row>
    <row r="1680" spans="3:11" ht="30" customHeight="1" x14ac:dyDescent="0.2">
      <c r="C1680" s="48"/>
      <c r="D1680" s="48"/>
      <c r="E1680" s="51" t="str">
        <f>IFERROR(VLOOKUP(D1680,Smart!$C$5:$E$105,3,0),"")</f>
        <v/>
      </c>
      <c r="F1680" s="30"/>
      <c r="G1680" s="35"/>
      <c r="H1680" s="34"/>
      <c r="I1680" s="57" t="str">
        <f t="shared" si="61"/>
        <v/>
      </c>
      <c r="J1680" s="35"/>
      <c r="K1680" s="54" t="str">
        <f t="shared" ca="1" si="60"/>
        <v/>
      </c>
    </row>
    <row r="1681" spans="3:11" ht="30" customHeight="1" x14ac:dyDescent="0.2">
      <c r="C1681" s="48"/>
      <c r="D1681" s="48"/>
      <c r="E1681" s="51" t="str">
        <f>IFERROR(VLOOKUP(D1681,Smart!$C$5:$E$105,3,0),"")</f>
        <v/>
      </c>
      <c r="F1681" s="30"/>
      <c r="G1681" s="35"/>
      <c r="H1681" s="34"/>
      <c r="I1681" s="57" t="str">
        <f t="shared" si="61"/>
        <v/>
      </c>
      <c r="J1681" s="35"/>
      <c r="K1681" s="54" t="str">
        <f t="shared" ref="K1681:K1744" ca="1" si="62">IF(OR(D1681="",G1681="",I1681=""),"",IF(AND(J1681&lt;&gt;"",J1681&lt;=I1681),"Concluído en el Plazo",IF(AND(J1681&lt;&gt;"",J1681&gt;I1681),"Concluído con Retraso",IF(AND(J1681="",I1681&gt;=TODAY(),G1681&lt;=TODAY()),"En Progreso",IF(AND(J1681="",I1681&lt;TODAY()),"Retrasado","No iniciado")))))</f>
        <v/>
      </c>
    </row>
    <row r="1682" spans="3:11" ht="30" customHeight="1" x14ac:dyDescent="0.2">
      <c r="C1682" s="48"/>
      <c r="D1682" s="48"/>
      <c r="E1682" s="51" t="str">
        <f>IFERROR(VLOOKUP(D1682,Smart!$C$5:$E$105,3,0),"")</f>
        <v/>
      </c>
      <c r="F1682" s="30"/>
      <c r="G1682" s="35"/>
      <c r="H1682" s="34"/>
      <c r="I1682" s="57" t="str">
        <f t="shared" si="61"/>
        <v/>
      </c>
      <c r="J1682" s="35"/>
      <c r="K1682" s="54" t="str">
        <f t="shared" ca="1" si="62"/>
        <v/>
      </c>
    </row>
    <row r="1683" spans="3:11" ht="30" customHeight="1" x14ac:dyDescent="0.2">
      <c r="C1683" s="48"/>
      <c r="D1683" s="48"/>
      <c r="E1683" s="51" t="str">
        <f>IFERROR(VLOOKUP(D1683,Smart!$C$5:$E$105,3,0),"")</f>
        <v/>
      </c>
      <c r="F1683" s="30"/>
      <c r="G1683" s="35"/>
      <c r="H1683" s="34"/>
      <c r="I1683" s="57" t="str">
        <f t="shared" si="61"/>
        <v/>
      </c>
      <c r="J1683" s="35"/>
      <c r="K1683" s="54" t="str">
        <f t="shared" ca="1" si="62"/>
        <v/>
      </c>
    </row>
    <row r="1684" spans="3:11" ht="30" customHeight="1" x14ac:dyDescent="0.2">
      <c r="C1684" s="48"/>
      <c r="D1684" s="48"/>
      <c r="E1684" s="51" t="str">
        <f>IFERROR(VLOOKUP(D1684,Smart!$C$5:$E$105,3,0),"")</f>
        <v/>
      </c>
      <c r="F1684" s="30"/>
      <c r="G1684" s="35"/>
      <c r="H1684" s="34"/>
      <c r="I1684" s="57" t="str">
        <f t="shared" si="61"/>
        <v/>
      </c>
      <c r="J1684" s="35"/>
      <c r="K1684" s="54" t="str">
        <f t="shared" ca="1" si="62"/>
        <v/>
      </c>
    </row>
    <row r="1685" spans="3:11" ht="30" customHeight="1" x14ac:dyDescent="0.2">
      <c r="C1685" s="48"/>
      <c r="D1685" s="48"/>
      <c r="E1685" s="51" t="str">
        <f>IFERROR(VLOOKUP(D1685,Smart!$C$5:$E$105,3,0),"")</f>
        <v/>
      </c>
      <c r="F1685" s="30"/>
      <c r="G1685" s="35"/>
      <c r="H1685" s="34"/>
      <c r="I1685" s="57" t="str">
        <f t="shared" si="61"/>
        <v/>
      </c>
      <c r="J1685" s="35"/>
      <c r="K1685" s="54" t="str">
        <f t="shared" ca="1" si="62"/>
        <v/>
      </c>
    </row>
    <row r="1686" spans="3:11" ht="30" customHeight="1" x14ac:dyDescent="0.2">
      <c r="C1686" s="48"/>
      <c r="D1686" s="48"/>
      <c r="E1686" s="51" t="str">
        <f>IFERROR(VLOOKUP(D1686,Smart!$C$5:$E$105,3,0),"")</f>
        <v/>
      </c>
      <c r="F1686" s="30"/>
      <c r="G1686" s="35"/>
      <c r="H1686" s="34"/>
      <c r="I1686" s="57" t="str">
        <f t="shared" si="61"/>
        <v/>
      </c>
      <c r="J1686" s="35"/>
      <c r="K1686" s="54" t="str">
        <f t="shared" ca="1" si="62"/>
        <v/>
      </c>
    </row>
    <row r="1687" spans="3:11" ht="30" customHeight="1" x14ac:dyDescent="0.2">
      <c r="C1687" s="48"/>
      <c r="D1687" s="48"/>
      <c r="E1687" s="51" t="str">
        <f>IFERROR(VLOOKUP(D1687,Smart!$C$5:$E$105,3,0),"")</f>
        <v/>
      </c>
      <c r="F1687" s="30"/>
      <c r="G1687" s="35"/>
      <c r="H1687" s="34"/>
      <c r="I1687" s="57" t="str">
        <f t="shared" si="61"/>
        <v/>
      </c>
      <c r="J1687" s="35"/>
      <c r="K1687" s="54" t="str">
        <f t="shared" ca="1" si="62"/>
        <v/>
      </c>
    </row>
    <row r="1688" spans="3:11" ht="30" customHeight="1" x14ac:dyDescent="0.2">
      <c r="C1688" s="48"/>
      <c r="D1688" s="48"/>
      <c r="E1688" s="51" t="str">
        <f>IFERROR(VLOOKUP(D1688,Smart!$C$5:$E$105,3,0),"")</f>
        <v/>
      </c>
      <c r="F1688" s="30"/>
      <c r="G1688" s="35"/>
      <c r="H1688" s="34"/>
      <c r="I1688" s="57" t="str">
        <f t="shared" si="61"/>
        <v/>
      </c>
      <c r="J1688" s="35"/>
      <c r="K1688" s="54" t="str">
        <f t="shared" ca="1" si="62"/>
        <v/>
      </c>
    </row>
    <row r="1689" spans="3:11" ht="30" customHeight="1" x14ac:dyDescent="0.2">
      <c r="C1689" s="48"/>
      <c r="D1689" s="48"/>
      <c r="E1689" s="51" t="str">
        <f>IFERROR(VLOOKUP(D1689,Smart!$C$5:$E$105,3,0),"")</f>
        <v/>
      </c>
      <c r="F1689" s="30"/>
      <c r="G1689" s="35"/>
      <c r="H1689" s="34"/>
      <c r="I1689" s="57" t="str">
        <f t="shared" si="61"/>
        <v/>
      </c>
      <c r="J1689" s="35"/>
      <c r="K1689" s="54" t="str">
        <f t="shared" ca="1" si="62"/>
        <v/>
      </c>
    </row>
    <row r="1690" spans="3:11" ht="30" customHeight="1" x14ac:dyDescent="0.2">
      <c r="C1690" s="48"/>
      <c r="D1690" s="48"/>
      <c r="E1690" s="51" t="str">
        <f>IFERROR(VLOOKUP(D1690,Smart!$C$5:$E$105,3,0),"")</f>
        <v/>
      </c>
      <c r="F1690" s="30"/>
      <c r="G1690" s="35"/>
      <c r="H1690" s="34"/>
      <c r="I1690" s="57" t="str">
        <f t="shared" si="61"/>
        <v/>
      </c>
      <c r="J1690" s="35"/>
      <c r="K1690" s="54" t="str">
        <f t="shared" ca="1" si="62"/>
        <v/>
      </c>
    </row>
    <row r="1691" spans="3:11" ht="30" customHeight="1" x14ac:dyDescent="0.2">
      <c r="C1691" s="48"/>
      <c r="D1691" s="48"/>
      <c r="E1691" s="51" t="str">
        <f>IFERROR(VLOOKUP(D1691,Smart!$C$5:$E$105,3,0),"")</f>
        <v/>
      </c>
      <c r="F1691" s="30"/>
      <c r="G1691" s="35"/>
      <c r="H1691" s="34"/>
      <c r="I1691" s="57" t="str">
        <f t="shared" si="61"/>
        <v/>
      </c>
      <c r="J1691" s="35"/>
      <c r="K1691" s="54" t="str">
        <f t="shared" ca="1" si="62"/>
        <v/>
      </c>
    </row>
    <row r="1692" spans="3:11" ht="30" customHeight="1" x14ac:dyDescent="0.2">
      <c r="C1692" s="48"/>
      <c r="D1692" s="48"/>
      <c r="E1692" s="51" t="str">
        <f>IFERROR(VLOOKUP(D1692,Smart!$C$5:$E$105,3,0),"")</f>
        <v/>
      </c>
      <c r="F1692" s="30"/>
      <c r="G1692" s="35"/>
      <c r="H1692" s="34"/>
      <c r="I1692" s="57" t="str">
        <f t="shared" si="61"/>
        <v/>
      </c>
      <c r="J1692" s="35"/>
      <c r="K1692" s="54" t="str">
        <f t="shared" ca="1" si="62"/>
        <v/>
      </c>
    </row>
    <row r="1693" spans="3:11" ht="30" customHeight="1" x14ac:dyDescent="0.2">
      <c r="C1693" s="48"/>
      <c r="D1693" s="48"/>
      <c r="E1693" s="51" t="str">
        <f>IFERROR(VLOOKUP(D1693,Smart!$C$5:$E$105,3,0),"")</f>
        <v/>
      </c>
      <c r="F1693" s="30"/>
      <c r="G1693" s="35"/>
      <c r="H1693" s="34"/>
      <c r="I1693" s="57" t="str">
        <f t="shared" si="61"/>
        <v/>
      </c>
      <c r="J1693" s="35"/>
      <c r="K1693" s="54" t="str">
        <f t="shared" ca="1" si="62"/>
        <v/>
      </c>
    </row>
    <row r="1694" spans="3:11" ht="30" customHeight="1" x14ac:dyDescent="0.2">
      <c r="C1694" s="48"/>
      <c r="D1694" s="48"/>
      <c r="E1694" s="51" t="str">
        <f>IFERROR(VLOOKUP(D1694,Smart!$C$5:$E$105,3,0),"")</f>
        <v/>
      </c>
      <c r="F1694" s="30"/>
      <c r="G1694" s="35"/>
      <c r="H1694" s="34"/>
      <c r="I1694" s="57" t="str">
        <f t="shared" si="61"/>
        <v/>
      </c>
      <c r="J1694" s="35"/>
      <c r="K1694" s="54" t="str">
        <f t="shared" ca="1" si="62"/>
        <v/>
      </c>
    </row>
    <row r="1695" spans="3:11" ht="30" customHeight="1" x14ac:dyDescent="0.2">
      <c r="C1695" s="48"/>
      <c r="D1695" s="48"/>
      <c r="E1695" s="51" t="str">
        <f>IFERROR(VLOOKUP(D1695,Smart!$C$5:$E$105,3,0),"")</f>
        <v/>
      </c>
      <c r="F1695" s="30"/>
      <c r="G1695" s="35"/>
      <c r="H1695" s="34"/>
      <c r="I1695" s="57" t="str">
        <f t="shared" si="61"/>
        <v/>
      </c>
      <c r="J1695" s="35"/>
      <c r="K1695" s="54" t="str">
        <f t="shared" ca="1" si="62"/>
        <v/>
      </c>
    </row>
    <row r="1696" spans="3:11" ht="30" customHeight="1" x14ac:dyDescent="0.2">
      <c r="C1696" s="48"/>
      <c r="D1696" s="48"/>
      <c r="E1696" s="51" t="str">
        <f>IFERROR(VLOOKUP(D1696,Smart!$C$5:$E$105,3,0),"")</f>
        <v/>
      </c>
      <c r="F1696" s="30"/>
      <c r="G1696" s="35"/>
      <c r="H1696" s="34"/>
      <c r="I1696" s="57" t="str">
        <f t="shared" si="61"/>
        <v/>
      </c>
      <c r="J1696" s="35"/>
      <c r="K1696" s="54" t="str">
        <f t="shared" ca="1" si="62"/>
        <v/>
      </c>
    </row>
    <row r="1697" spans="3:11" ht="30" customHeight="1" x14ac:dyDescent="0.2">
      <c r="C1697" s="48"/>
      <c r="D1697" s="48"/>
      <c r="E1697" s="51" t="str">
        <f>IFERROR(VLOOKUP(D1697,Smart!$C$5:$E$105,3,0),"")</f>
        <v/>
      </c>
      <c r="F1697" s="30"/>
      <c r="G1697" s="35"/>
      <c r="H1697" s="34"/>
      <c r="I1697" s="57" t="str">
        <f t="shared" si="61"/>
        <v/>
      </c>
      <c r="J1697" s="35"/>
      <c r="K1697" s="54" t="str">
        <f t="shared" ca="1" si="62"/>
        <v/>
      </c>
    </row>
    <row r="1698" spans="3:11" ht="30" customHeight="1" x14ac:dyDescent="0.2">
      <c r="C1698" s="48"/>
      <c r="D1698" s="48"/>
      <c r="E1698" s="51" t="str">
        <f>IFERROR(VLOOKUP(D1698,Smart!$C$5:$E$105,3,0),"")</f>
        <v/>
      </c>
      <c r="F1698" s="30"/>
      <c r="G1698" s="35"/>
      <c r="H1698" s="34"/>
      <c r="I1698" s="57" t="str">
        <f t="shared" si="61"/>
        <v/>
      </c>
      <c r="J1698" s="35"/>
      <c r="K1698" s="54" t="str">
        <f t="shared" ca="1" si="62"/>
        <v/>
      </c>
    </row>
    <row r="1699" spans="3:11" ht="30" customHeight="1" x14ac:dyDescent="0.2">
      <c r="C1699" s="48"/>
      <c r="D1699" s="48"/>
      <c r="E1699" s="51" t="str">
        <f>IFERROR(VLOOKUP(D1699,Smart!$C$5:$E$105,3,0),"")</f>
        <v/>
      </c>
      <c r="F1699" s="30"/>
      <c r="G1699" s="35"/>
      <c r="H1699" s="34"/>
      <c r="I1699" s="57" t="str">
        <f t="shared" si="61"/>
        <v/>
      </c>
      <c r="J1699" s="35"/>
      <c r="K1699" s="54" t="str">
        <f t="shared" ca="1" si="62"/>
        <v/>
      </c>
    </row>
    <row r="1700" spans="3:11" ht="30" customHeight="1" x14ac:dyDescent="0.2">
      <c r="C1700" s="48"/>
      <c r="D1700" s="48"/>
      <c r="E1700" s="51" t="str">
        <f>IFERROR(VLOOKUP(D1700,Smart!$C$5:$E$105,3,0),"")</f>
        <v/>
      </c>
      <c r="F1700" s="30"/>
      <c r="G1700" s="35"/>
      <c r="H1700" s="34"/>
      <c r="I1700" s="57" t="str">
        <f t="shared" si="61"/>
        <v/>
      </c>
      <c r="J1700" s="35"/>
      <c r="K1700" s="54" t="str">
        <f t="shared" ca="1" si="62"/>
        <v/>
      </c>
    </row>
    <row r="1701" spans="3:11" ht="30" customHeight="1" x14ac:dyDescent="0.2">
      <c r="C1701" s="48"/>
      <c r="D1701" s="48"/>
      <c r="E1701" s="51" t="str">
        <f>IFERROR(VLOOKUP(D1701,Smart!$C$5:$E$105,3,0),"")</f>
        <v/>
      </c>
      <c r="F1701" s="30"/>
      <c r="G1701" s="35"/>
      <c r="H1701" s="34"/>
      <c r="I1701" s="57" t="str">
        <f t="shared" si="61"/>
        <v/>
      </c>
      <c r="J1701" s="35"/>
      <c r="K1701" s="54" t="str">
        <f t="shared" ca="1" si="62"/>
        <v/>
      </c>
    </row>
    <row r="1702" spans="3:11" ht="30" customHeight="1" x14ac:dyDescent="0.2">
      <c r="C1702" s="48"/>
      <c r="D1702" s="48"/>
      <c r="E1702" s="51" t="str">
        <f>IFERROR(VLOOKUP(D1702,Smart!$C$5:$E$105,3,0),"")</f>
        <v/>
      </c>
      <c r="F1702" s="30"/>
      <c r="G1702" s="35"/>
      <c r="H1702" s="34"/>
      <c r="I1702" s="57" t="str">
        <f t="shared" si="61"/>
        <v/>
      </c>
      <c r="J1702" s="35"/>
      <c r="K1702" s="54" t="str">
        <f t="shared" ca="1" si="62"/>
        <v/>
      </c>
    </row>
    <row r="1703" spans="3:11" ht="30" customHeight="1" x14ac:dyDescent="0.2">
      <c r="C1703" s="48"/>
      <c r="D1703" s="48"/>
      <c r="E1703" s="51" t="str">
        <f>IFERROR(VLOOKUP(D1703,Smart!$C$5:$E$105,3,0),"")</f>
        <v/>
      </c>
      <c r="F1703" s="30"/>
      <c r="G1703" s="35"/>
      <c r="H1703" s="34"/>
      <c r="I1703" s="57" t="str">
        <f t="shared" si="61"/>
        <v/>
      </c>
      <c r="J1703" s="35"/>
      <c r="K1703" s="54" t="str">
        <f t="shared" ca="1" si="62"/>
        <v/>
      </c>
    </row>
    <row r="1704" spans="3:11" ht="30" customHeight="1" x14ac:dyDescent="0.2">
      <c r="C1704" s="48"/>
      <c r="D1704" s="48"/>
      <c r="E1704" s="51" t="str">
        <f>IFERROR(VLOOKUP(D1704,Smart!$C$5:$E$105,3,0),"")</f>
        <v/>
      </c>
      <c r="F1704" s="30"/>
      <c r="G1704" s="35"/>
      <c r="H1704" s="34"/>
      <c r="I1704" s="57" t="str">
        <f t="shared" si="61"/>
        <v/>
      </c>
      <c r="J1704" s="35"/>
      <c r="K1704" s="54" t="str">
        <f t="shared" ca="1" si="62"/>
        <v/>
      </c>
    </row>
    <row r="1705" spans="3:11" ht="30" customHeight="1" x14ac:dyDescent="0.2">
      <c r="C1705" s="48"/>
      <c r="D1705" s="48"/>
      <c r="E1705" s="51" t="str">
        <f>IFERROR(VLOOKUP(D1705,Smart!$C$5:$E$105,3,0),"")</f>
        <v/>
      </c>
      <c r="F1705" s="30"/>
      <c r="G1705" s="35"/>
      <c r="H1705" s="34"/>
      <c r="I1705" s="57" t="str">
        <f t="shared" si="61"/>
        <v/>
      </c>
      <c r="J1705" s="35"/>
      <c r="K1705" s="54" t="str">
        <f t="shared" ca="1" si="62"/>
        <v/>
      </c>
    </row>
    <row r="1706" spans="3:11" ht="30" customHeight="1" x14ac:dyDescent="0.2">
      <c r="C1706" s="48"/>
      <c r="D1706" s="48"/>
      <c r="E1706" s="51" t="str">
        <f>IFERROR(VLOOKUP(D1706,Smart!$C$5:$E$105,3,0),"")</f>
        <v/>
      </c>
      <c r="F1706" s="30"/>
      <c r="G1706" s="35"/>
      <c r="H1706" s="34"/>
      <c r="I1706" s="57" t="str">
        <f t="shared" si="61"/>
        <v/>
      </c>
      <c r="J1706" s="35"/>
      <c r="K1706" s="54" t="str">
        <f t="shared" ca="1" si="62"/>
        <v/>
      </c>
    </row>
    <row r="1707" spans="3:11" ht="30" customHeight="1" x14ac:dyDescent="0.2">
      <c r="C1707" s="48"/>
      <c r="D1707" s="48"/>
      <c r="E1707" s="51" t="str">
        <f>IFERROR(VLOOKUP(D1707,Smart!$C$5:$E$105,3,0),"")</f>
        <v/>
      </c>
      <c r="F1707" s="30"/>
      <c r="G1707" s="35"/>
      <c r="H1707" s="34"/>
      <c r="I1707" s="57" t="str">
        <f t="shared" si="61"/>
        <v/>
      </c>
      <c r="J1707" s="35"/>
      <c r="K1707" s="54" t="str">
        <f t="shared" ca="1" si="62"/>
        <v/>
      </c>
    </row>
    <row r="1708" spans="3:11" ht="30" customHeight="1" x14ac:dyDescent="0.2">
      <c r="C1708" s="48"/>
      <c r="D1708" s="48"/>
      <c r="E1708" s="51" t="str">
        <f>IFERROR(VLOOKUP(D1708,Smart!$C$5:$E$105,3,0),"")</f>
        <v/>
      </c>
      <c r="F1708" s="30"/>
      <c r="G1708" s="35"/>
      <c r="H1708" s="34"/>
      <c r="I1708" s="57" t="str">
        <f t="shared" si="61"/>
        <v/>
      </c>
      <c r="J1708" s="35"/>
      <c r="K1708" s="54" t="str">
        <f t="shared" ca="1" si="62"/>
        <v/>
      </c>
    </row>
    <row r="1709" spans="3:11" ht="30" customHeight="1" x14ac:dyDescent="0.2">
      <c r="C1709" s="48"/>
      <c r="D1709" s="48"/>
      <c r="E1709" s="51" t="str">
        <f>IFERROR(VLOOKUP(D1709,Smart!$C$5:$E$105,3,0),"")</f>
        <v/>
      </c>
      <c r="F1709" s="30"/>
      <c r="G1709" s="35"/>
      <c r="H1709" s="34"/>
      <c r="I1709" s="57" t="str">
        <f t="shared" si="61"/>
        <v/>
      </c>
      <c r="J1709" s="35"/>
      <c r="K1709" s="54" t="str">
        <f t="shared" ca="1" si="62"/>
        <v/>
      </c>
    </row>
    <row r="1710" spans="3:11" ht="30" customHeight="1" x14ac:dyDescent="0.2">
      <c r="C1710" s="48"/>
      <c r="D1710" s="48"/>
      <c r="E1710" s="51" t="str">
        <f>IFERROR(VLOOKUP(D1710,Smart!$C$5:$E$105,3,0),"")</f>
        <v/>
      </c>
      <c r="F1710" s="30"/>
      <c r="G1710" s="35"/>
      <c r="H1710" s="34"/>
      <c r="I1710" s="57" t="str">
        <f t="shared" si="61"/>
        <v/>
      </c>
      <c r="J1710" s="35"/>
      <c r="K1710" s="54" t="str">
        <f t="shared" ca="1" si="62"/>
        <v/>
      </c>
    </row>
    <row r="1711" spans="3:11" ht="30" customHeight="1" x14ac:dyDescent="0.2">
      <c r="C1711" s="48"/>
      <c r="D1711" s="48"/>
      <c r="E1711" s="51" t="str">
        <f>IFERROR(VLOOKUP(D1711,Smart!$C$5:$E$105,3,0),"")</f>
        <v/>
      </c>
      <c r="F1711" s="30"/>
      <c r="G1711" s="35"/>
      <c r="H1711" s="34"/>
      <c r="I1711" s="57" t="str">
        <f t="shared" si="61"/>
        <v/>
      </c>
      <c r="J1711" s="35"/>
      <c r="K1711" s="54" t="str">
        <f t="shared" ca="1" si="62"/>
        <v/>
      </c>
    </row>
    <row r="1712" spans="3:11" ht="30" customHeight="1" x14ac:dyDescent="0.2">
      <c r="C1712" s="48"/>
      <c r="D1712" s="48"/>
      <c r="E1712" s="51" t="str">
        <f>IFERROR(VLOOKUP(D1712,Smart!$C$5:$E$105,3,0),"")</f>
        <v/>
      </c>
      <c r="F1712" s="30"/>
      <c r="G1712" s="35"/>
      <c r="H1712" s="34"/>
      <c r="I1712" s="57" t="str">
        <f t="shared" si="61"/>
        <v/>
      </c>
      <c r="J1712" s="35"/>
      <c r="K1712" s="54" t="str">
        <f t="shared" ca="1" si="62"/>
        <v/>
      </c>
    </row>
    <row r="1713" spans="3:11" ht="30" customHeight="1" x14ac:dyDescent="0.2">
      <c r="C1713" s="48"/>
      <c r="D1713" s="48"/>
      <c r="E1713" s="51" t="str">
        <f>IFERROR(VLOOKUP(D1713,Smart!$C$5:$E$105,3,0),"")</f>
        <v/>
      </c>
      <c r="F1713" s="30"/>
      <c r="G1713" s="35"/>
      <c r="H1713" s="34"/>
      <c r="I1713" s="57" t="str">
        <f t="shared" si="61"/>
        <v/>
      </c>
      <c r="J1713" s="35"/>
      <c r="K1713" s="54" t="str">
        <f t="shared" ca="1" si="62"/>
        <v/>
      </c>
    </row>
    <row r="1714" spans="3:11" ht="30" customHeight="1" x14ac:dyDescent="0.2">
      <c r="C1714" s="48"/>
      <c r="D1714" s="48"/>
      <c r="E1714" s="51" t="str">
        <f>IFERROR(VLOOKUP(D1714,Smart!$C$5:$E$105,3,0),"")</f>
        <v/>
      </c>
      <c r="F1714" s="30"/>
      <c r="G1714" s="35"/>
      <c r="H1714" s="34"/>
      <c r="I1714" s="57" t="str">
        <f t="shared" si="61"/>
        <v/>
      </c>
      <c r="J1714" s="35"/>
      <c r="K1714" s="54" t="str">
        <f t="shared" ca="1" si="62"/>
        <v/>
      </c>
    </row>
    <row r="1715" spans="3:11" ht="30" customHeight="1" x14ac:dyDescent="0.2">
      <c r="C1715" s="48"/>
      <c r="D1715" s="48"/>
      <c r="E1715" s="51" t="str">
        <f>IFERROR(VLOOKUP(D1715,Smart!$C$5:$E$105,3,0),"")</f>
        <v/>
      </c>
      <c r="F1715" s="30"/>
      <c r="G1715" s="35"/>
      <c r="H1715" s="34"/>
      <c r="I1715" s="57" t="str">
        <f t="shared" si="61"/>
        <v/>
      </c>
      <c r="J1715" s="35"/>
      <c r="K1715" s="54" t="str">
        <f t="shared" ca="1" si="62"/>
        <v/>
      </c>
    </row>
    <row r="1716" spans="3:11" ht="30" customHeight="1" x14ac:dyDescent="0.2">
      <c r="C1716" s="48"/>
      <c r="D1716" s="48"/>
      <c r="E1716" s="51" t="str">
        <f>IFERROR(VLOOKUP(D1716,Smart!$C$5:$E$105,3,0),"")</f>
        <v/>
      </c>
      <c r="F1716" s="30"/>
      <c r="G1716" s="35"/>
      <c r="H1716" s="34"/>
      <c r="I1716" s="57" t="str">
        <f t="shared" si="61"/>
        <v/>
      </c>
      <c r="J1716" s="35"/>
      <c r="K1716" s="54" t="str">
        <f t="shared" ca="1" si="62"/>
        <v/>
      </c>
    </row>
    <row r="1717" spans="3:11" ht="30" customHeight="1" x14ac:dyDescent="0.2">
      <c r="C1717" s="48"/>
      <c r="D1717" s="48"/>
      <c r="E1717" s="51" t="str">
        <f>IFERROR(VLOOKUP(D1717,Smart!$C$5:$E$105,3,0),"")</f>
        <v/>
      </c>
      <c r="F1717" s="30"/>
      <c r="G1717" s="35"/>
      <c r="H1717" s="34"/>
      <c r="I1717" s="57" t="str">
        <f t="shared" si="61"/>
        <v/>
      </c>
      <c r="J1717" s="35"/>
      <c r="K1717" s="54" t="str">
        <f t="shared" ca="1" si="62"/>
        <v/>
      </c>
    </row>
    <row r="1718" spans="3:11" ht="30" customHeight="1" x14ac:dyDescent="0.2">
      <c r="C1718" s="48"/>
      <c r="D1718" s="48"/>
      <c r="E1718" s="51" t="str">
        <f>IFERROR(VLOOKUP(D1718,Smart!$C$5:$E$105,3,0),"")</f>
        <v/>
      </c>
      <c r="F1718" s="30"/>
      <c r="G1718" s="35"/>
      <c r="H1718" s="34"/>
      <c r="I1718" s="57" t="str">
        <f t="shared" si="61"/>
        <v/>
      </c>
      <c r="J1718" s="35"/>
      <c r="K1718" s="54" t="str">
        <f t="shared" ca="1" si="62"/>
        <v/>
      </c>
    </row>
    <row r="1719" spans="3:11" ht="30" customHeight="1" x14ac:dyDescent="0.2">
      <c r="C1719" s="48"/>
      <c r="D1719" s="48"/>
      <c r="E1719" s="51" t="str">
        <f>IFERROR(VLOOKUP(D1719,Smart!$C$5:$E$105,3,0),"")</f>
        <v/>
      </c>
      <c r="F1719" s="30"/>
      <c r="G1719" s="35"/>
      <c r="H1719" s="34"/>
      <c r="I1719" s="57" t="str">
        <f t="shared" si="61"/>
        <v/>
      </c>
      <c r="J1719" s="35"/>
      <c r="K1719" s="54" t="str">
        <f t="shared" ca="1" si="62"/>
        <v/>
      </c>
    </row>
    <row r="1720" spans="3:11" ht="30" customHeight="1" x14ac:dyDescent="0.2">
      <c r="C1720" s="48"/>
      <c r="D1720" s="48"/>
      <c r="E1720" s="51" t="str">
        <f>IFERROR(VLOOKUP(D1720,Smart!$C$5:$E$105,3,0),"")</f>
        <v/>
      </c>
      <c r="F1720" s="30"/>
      <c r="G1720" s="35"/>
      <c r="H1720" s="34"/>
      <c r="I1720" s="57" t="str">
        <f t="shared" si="61"/>
        <v/>
      </c>
      <c r="J1720" s="35"/>
      <c r="K1720" s="54" t="str">
        <f t="shared" ca="1" si="62"/>
        <v/>
      </c>
    </row>
    <row r="1721" spans="3:11" ht="30" customHeight="1" x14ac:dyDescent="0.2">
      <c r="C1721" s="48"/>
      <c r="D1721" s="48"/>
      <c r="E1721" s="51" t="str">
        <f>IFERROR(VLOOKUP(D1721,Smart!$C$5:$E$105,3,0),"")</f>
        <v/>
      </c>
      <c r="F1721" s="30"/>
      <c r="G1721" s="35"/>
      <c r="H1721" s="34"/>
      <c r="I1721" s="57" t="str">
        <f t="shared" si="61"/>
        <v/>
      </c>
      <c r="J1721" s="35"/>
      <c r="K1721" s="54" t="str">
        <f t="shared" ca="1" si="62"/>
        <v/>
      </c>
    </row>
    <row r="1722" spans="3:11" ht="30" customHeight="1" x14ac:dyDescent="0.2">
      <c r="C1722" s="48"/>
      <c r="D1722" s="48"/>
      <c r="E1722" s="51" t="str">
        <f>IFERROR(VLOOKUP(D1722,Smart!$C$5:$E$105,3,0),"")</f>
        <v/>
      </c>
      <c r="F1722" s="30"/>
      <c r="G1722" s="35"/>
      <c r="H1722" s="34"/>
      <c r="I1722" s="57" t="str">
        <f t="shared" si="61"/>
        <v/>
      </c>
      <c r="J1722" s="35"/>
      <c r="K1722" s="54" t="str">
        <f t="shared" ca="1" si="62"/>
        <v/>
      </c>
    </row>
    <row r="1723" spans="3:11" ht="30" customHeight="1" x14ac:dyDescent="0.2">
      <c r="C1723" s="48"/>
      <c r="D1723" s="48"/>
      <c r="E1723" s="51" t="str">
        <f>IFERROR(VLOOKUP(D1723,Smart!$C$5:$E$105,3,0),"")</f>
        <v/>
      </c>
      <c r="F1723" s="30"/>
      <c r="G1723" s="35"/>
      <c r="H1723" s="34"/>
      <c r="I1723" s="57" t="str">
        <f t="shared" si="61"/>
        <v/>
      </c>
      <c r="J1723" s="35"/>
      <c r="K1723" s="54" t="str">
        <f t="shared" ca="1" si="62"/>
        <v/>
      </c>
    </row>
    <row r="1724" spans="3:11" ht="30" customHeight="1" x14ac:dyDescent="0.2">
      <c r="C1724" s="48"/>
      <c r="D1724" s="48"/>
      <c r="E1724" s="51" t="str">
        <f>IFERROR(VLOOKUP(D1724,Smart!$C$5:$E$105,3,0),"")</f>
        <v/>
      </c>
      <c r="F1724" s="30"/>
      <c r="G1724" s="35"/>
      <c r="H1724" s="34"/>
      <c r="I1724" s="57" t="str">
        <f t="shared" si="61"/>
        <v/>
      </c>
      <c r="J1724" s="35"/>
      <c r="K1724" s="54" t="str">
        <f t="shared" ca="1" si="62"/>
        <v/>
      </c>
    </row>
    <row r="1725" spans="3:11" ht="30" customHeight="1" x14ac:dyDescent="0.2">
      <c r="C1725" s="48"/>
      <c r="D1725" s="48"/>
      <c r="E1725" s="51" t="str">
        <f>IFERROR(VLOOKUP(D1725,Smart!$C$5:$E$105,3,0),"")</f>
        <v/>
      </c>
      <c r="F1725" s="30"/>
      <c r="G1725" s="35"/>
      <c r="H1725" s="34"/>
      <c r="I1725" s="57" t="str">
        <f t="shared" si="61"/>
        <v/>
      </c>
      <c r="J1725" s="35"/>
      <c r="K1725" s="54" t="str">
        <f t="shared" ca="1" si="62"/>
        <v/>
      </c>
    </row>
    <row r="1726" spans="3:11" ht="30" customHeight="1" x14ac:dyDescent="0.2">
      <c r="C1726" s="48"/>
      <c r="D1726" s="48"/>
      <c r="E1726" s="51" t="str">
        <f>IFERROR(VLOOKUP(D1726,Smart!$C$5:$E$105,3,0),"")</f>
        <v/>
      </c>
      <c r="F1726" s="30"/>
      <c r="G1726" s="35"/>
      <c r="H1726" s="34"/>
      <c r="I1726" s="57" t="str">
        <f t="shared" si="61"/>
        <v/>
      </c>
      <c r="J1726" s="35"/>
      <c r="K1726" s="54" t="str">
        <f t="shared" ca="1" si="62"/>
        <v/>
      </c>
    </row>
    <row r="1727" spans="3:11" ht="30" customHeight="1" x14ac:dyDescent="0.2">
      <c r="C1727" s="48"/>
      <c r="D1727" s="48"/>
      <c r="E1727" s="51" t="str">
        <f>IFERROR(VLOOKUP(D1727,Smart!$C$5:$E$105,3,0),"")</f>
        <v/>
      </c>
      <c r="F1727" s="30"/>
      <c r="G1727" s="35"/>
      <c r="H1727" s="34"/>
      <c r="I1727" s="57" t="str">
        <f t="shared" si="61"/>
        <v/>
      </c>
      <c r="J1727" s="35"/>
      <c r="K1727" s="54" t="str">
        <f t="shared" ca="1" si="62"/>
        <v/>
      </c>
    </row>
    <row r="1728" spans="3:11" ht="30" customHeight="1" x14ac:dyDescent="0.2">
      <c r="C1728" s="48"/>
      <c r="D1728" s="48"/>
      <c r="E1728" s="51" t="str">
        <f>IFERROR(VLOOKUP(D1728,Smart!$C$5:$E$105,3,0),"")</f>
        <v/>
      </c>
      <c r="F1728" s="30"/>
      <c r="G1728" s="35"/>
      <c r="H1728" s="34"/>
      <c r="I1728" s="57" t="str">
        <f t="shared" si="61"/>
        <v/>
      </c>
      <c r="J1728" s="35"/>
      <c r="K1728" s="54" t="str">
        <f t="shared" ca="1" si="62"/>
        <v/>
      </c>
    </row>
    <row r="1729" spans="3:11" ht="30" customHeight="1" x14ac:dyDescent="0.2">
      <c r="C1729" s="48"/>
      <c r="D1729" s="48"/>
      <c r="E1729" s="51" t="str">
        <f>IFERROR(VLOOKUP(D1729,Smart!$C$5:$E$105,3,0),"")</f>
        <v/>
      </c>
      <c r="F1729" s="30"/>
      <c r="G1729" s="35"/>
      <c r="H1729" s="34"/>
      <c r="I1729" s="57" t="str">
        <f t="shared" si="61"/>
        <v/>
      </c>
      <c r="J1729" s="35"/>
      <c r="K1729" s="54" t="str">
        <f t="shared" ca="1" si="62"/>
        <v/>
      </c>
    </row>
    <row r="1730" spans="3:11" ht="30" customHeight="1" x14ac:dyDescent="0.2">
      <c r="C1730" s="48"/>
      <c r="D1730" s="48"/>
      <c r="E1730" s="51" t="str">
        <f>IFERROR(VLOOKUP(D1730,Smart!$C$5:$E$105,3,0),"")</f>
        <v/>
      </c>
      <c r="F1730" s="30"/>
      <c r="G1730" s="35"/>
      <c r="H1730" s="34"/>
      <c r="I1730" s="57" t="str">
        <f t="shared" si="61"/>
        <v/>
      </c>
      <c r="J1730" s="35"/>
      <c r="K1730" s="54" t="str">
        <f t="shared" ca="1" si="62"/>
        <v/>
      </c>
    </row>
    <row r="1731" spans="3:11" ht="30" customHeight="1" x14ac:dyDescent="0.2">
      <c r="C1731" s="48"/>
      <c r="D1731" s="48"/>
      <c r="E1731" s="51" t="str">
        <f>IFERROR(VLOOKUP(D1731,Smart!$C$5:$E$105,3,0),"")</f>
        <v/>
      </c>
      <c r="F1731" s="30"/>
      <c r="G1731" s="35"/>
      <c r="H1731" s="34"/>
      <c r="I1731" s="57" t="str">
        <f t="shared" si="61"/>
        <v/>
      </c>
      <c r="J1731" s="35"/>
      <c r="K1731" s="54" t="str">
        <f t="shared" ca="1" si="62"/>
        <v/>
      </c>
    </row>
    <row r="1732" spans="3:11" ht="30" customHeight="1" x14ac:dyDescent="0.2">
      <c r="C1732" s="48"/>
      <c r="D1732" s="48"/>
      <c r="E1732" s="51" t="str">
        <f>IFERROR(VLOOKUP(D1732,Smart!$C$5:$E$105,3,0),"")</f>
        <v/>
      </c>
      <c r="F1732" s="30"/>
      <c r="G1732" s="35"/>
      <c r="H1732" s="34"/>
      <c r="I1732" s="57" t="str">
        <f t="shared" si="61"/>
        <v/>
      </c>
      <c r="J1732" s="35"/>
      <c r="K1732" s="54" t="str">
        <f t="shared" ca="1" si="62"/>
        <v/>
      </c>
    </row>
    <row r="1733" spans="3:11" ht="30" customHeight="1" x14ac:dyDescent="0.2">
      <c r="C1733" s="48"/>
      <c r="D1733" s="48"/>
      <c r="E1733" s="51" t="str">
        <f>IFERROR(VLOOKUP(D1733,Smart!$C$5:$E$105,3,0),"")</f>
        <v/>
      </c>
      <c r="F1733" s="30"/>
      <c r="G1733" s="35"/>
      <c r="H1733" s="34"/>
      <c r="I1733" s="57" t="str">
        <f t="shared" si="61"/>
        <v/>
      </c>
      <c r="J1733" s="35"/>
      <c r="K1733" s="54" t="str">
        <f t="shared" ca="1" si="62"/>
        <v/>
      </c>
    </row>
    <row r="1734" spans="3:11" ht="30" customHeight="1" x14ac:dyDescent="0.2">
      <c r="C1734" s="48"/>
      <c r="D1734" s="48"/>
      <c r="E1734" s="51" t="str">
        <f>IFERROR(VLOOKUP(D1734,Smart!$C$5:$E$105,3,0),"")</f>
        <v/>
      </c>
      <c r="F1734" s="30"/>
      <c r="G1734" s="35"/>
      <c r="H1734" s="34"/>
      <c r="I1734" s="57" t="str">
        <f t="shared" si="61"/>
        <v/>
      </c>
      <c r="J1734" s="35"/>
      <c r="K1734" s="54" t="str">
        <f t="shared" ca="1" si="62"/>
        <v/>
      </c>
    </row>
    <row r="1735" spans="3:11" ht="30" customHeight="1" x14ac:dyDescent="0.2">
      <c r="C1735" s="48"/>
      <c r="D1735" s="48"/>
      <c r="E1735" s="51" t="str">
        <f>IFERROR(VLOOKUP(D1735,Smart!$C$5:$E$105,3,0),"")</f>
        <v/>
      </c>
      <c r="F1735" s="30"/>
      <c r="G1735" s="35"/>
      <c r="H1735" s="34"/>
      <c r="I1735" s="57" t="str">
        <f t="shared" ref="I1735:I1798" si="63">IF(OR(G1735="",H1735=""),"",G1735+H1735)</f>
        <v/>
      </c>
      <c r="J1735" s="35"/>
      <c r="K1735" s="54" t="str">
        <f t="shared" ca="1" si="62"/>
        <v/>
      </c>
    </row>
    <row r="1736" spans="3:11" ht="30" customHeight="1" x14ac:dyDescent="0.2">
      <c r="C1736" s="48"/>
      <c r="D1736" s="48"/>
      <c r="E1736" s="51" t="str">
        <f>IFERROR(VLOOKUP(D1736,Smart!$C$5:$E$105,3,0),"")</f>
        <v/>
      </c>
      <c r="F1736" s="30"/>
      <c r="G1736" s="35"/>
      <c r="H1736" s="34"/>
      <c r="I1736" s="57" t="str">
        <f t="shared" si="63"/>
        <v/>
      </c>
      <c r="J1736" s="35"/>
      <c r="K1736" s="54" t="str">
        <f t="shared" ca="1" si="62"/>
        <v/>
      </c>
    </row>
    <row r="1737" spans="3:11" ht="30" customHeight="1" x14ac:dyDescent="0.2">
      <c r="C1737" s="48"/>
      <c r="D1737" s="48"/>
      <c r="E1737" s="51" t="str">
        <f>IFERROR(VLOOKUP(D1737,Smart!$C$5:$E$105,3,0),"")</f>
        <v/>
      </c>
      <c r="F1737" s="30"/>
      <c r="G1737" s="35"/>
      <c r="H1737" s="34"/>
      <c r="I1737" s="57" t="str">
        <f t="shared" si="63"/>
        <v/>
      </c>
      <c r="J1737" s="35"/>
      <c r="K1737" s="54" t="str">
        <f t="shared" ca="1" si="62"/>
        <v/>
      </c>
    </row>
    <row r="1738" spans="3:11" ht="30" customHeight="1" x14ac:dyDescent="0.2">
      <c r="C1738" s="48"/>
      <c r="D1738" s="48"/>
      <c r="E1738" s="51" t="str">
        <f>IFERROR(VLOOKUP(D1738,Smart!$C$5:$E$105,3,0),"")</f>
        <v/>
      </c>
      <c r="F1738" s="30"/>
      <c r="G1738" s="35"/>
      <c r="H1738" s="34"/>
      <c r="I1738" s="57" t="str">
        <f t="shared" si="63"/>
        <v/>
      </c>
      <c r="J1738" s="35"/>
      <c r="K1738" s="54" t="str">
        <f t="shared" ca="1" si="62"/>
        <v/>
      </c>
    </row>
    <row r="1739" spans="3:11" ht="30" customHeight="1" x14ac:dyDescent="0.2">
      <c r="C1739" s="48"/>
      <c r="D1739" s="48"/>
      <c r="E1739" s="51" t="str">
        <f>IFERROR(VLOOKUP(D1739,Smart!$C$5:$E$105,3,0),"")</f>
        <v/>
      </c>
      <c r="F1739" s="30"/>
      <c r="G1739" s="35"/>
      <c r="H1739" s="34"/>
      <c r="I1739" s="57" t="str">
        <f t="shared" si="63"/>
        <v/>
      </c>
      <c r="J1739" s="35"/>
      <c r="K1739" s="54" t="str">
        <f t="shared" ca="1" si="62"/>
        <v/>
      </c>
    </row>
    <row r="1740" spans="3:11" ht="30" customHeight="1" x14ac:dyDescent="0.2">
      <c r="C1740" s="48"/>
      <c r="D1740" s="48"/>
      <c r="E1740" s="51" t="str">
        <f>IFERROR(VLOOKUP(D1740,Smart!$C$5:$E$105,3,0),"")</f>
        <v/>
      </c>
      <c r="F1740" s="30"/>
      <c r="G1740" s="35"/>
      <c r="H1740" s="34"/>
      <c r="I1740" s="57" t="str">
        <f t="shared" si="63"/>
        <v/>
      </c>
      <c r="J1740" s="35"/>
      <c r="K1740" s="54" t="str">
        <f t="shared" ca="1" si="62"/>
        <v/>
      </c>
    </row>
    <row r="1741" spans="3:11" ht="30" customHeight="1" x14ac:dyDescent="0.2">
      <c r="C1741" s="48"/>
      <c r="D1741" s="48"/>
      <c r="E1741" s="51" t="str">
        <f>IFERROR(VLOOKUP(D1741,Smart!$C$5:$E$105,3,0),"")</f>
        <v/>
      </c>
      <c r="F1741" s="30"/>
      <c r="G1741" s="35"/>
      <c r="H1741" s="34"/>
      <c r="I1741" s="57" t="str">
        <f t="shared" si="63"/>
        <v/>
      </c>
      <c r="J1741" s="35"/>
      <c r="K1741" s="54" t="str">
        <f t="shared" ca="1" si="62"/>
        <v/>
      </c>
    </row>
    <row r="1742" spans="3:11" ht="30" customHeight="1" x14ac:dyDescent="0.2">
      <c r="C1742" s="48"/>
      <c r="D1742" s="48"/>
      <c r="E1742" s="51" t="str">
        <f>IFERROR(VLOOKUP(D1742,Smart!$C$5:$E$105,3,0),"")</f>
        <v/>
      </c>
      <c r="F1742" s="30"/>
      <c r="G1742" s="35"/>
      <c r="H1742" s="34"/>
      <c r="I1742" s="57" t="str">
        <f t="shared" si="63"/>
        <v/>
      </c>
      <c r="J1742" s="35"/>
      <c r="K1742" s="54" t="str">
        <f t="shared" ca="1" si="62"/>
        <v/>
      </c>
    </row>
    <row r="1743" spans="3:11" ht="30" customHeight="1" x14ac:dyDescent="0.2">
      <c r="C1743" s="48"/>
      <c r="D1743" s="48"/>
      <c r="E1743" s="51" t="str">
        <f>IFERROR(VLOOKUP(D1743,Smart!$C$5:$E$105,3,0),"")</f>
        <v/>
      </c>
      <c r="F1743" s="30"/>
      <c r="G1743" s="35"/>
      <c r="H1743" s="34"/>
      <c r="I1743" s="57" t="str">
        <f t="shared" si="63"/>
        <v/>
      </c>
      <c r="J1743" s="35"/>
      <c r="K1743" s="54" t="str">
        <f t="shared" ca="1" si="62"/>
        <v/>
      </c>
    </row>
    <row r="1744" spans="3:11" ht="30" customHeight="1" x14ac:dyDescent="0.2">
      <c r="C1744" s="48"/>
      <c r="D1744" s="48"/>
      <c r="E1744" s="51" t="str">
        <f>IFERROR(VLOOKUP(D1744,Smart!$C$5:$E$105,3,0),"")</f>
        <v/>
      </c>
      <c r="F1744" s="30"/>
      <c r="G1744" s="35"/>
      <c r="H1744" s="34"/>
      <c r="I1744" s="57" t="str">
        <f t="shared" si="63"/>
        <v/>
      </c>
      <c r="J1744" s="35"/>
      <c r="K1744" s="54" t="str">
        <f t="shared" ca="1" si="62"/>
        <v/>
      </c>
    </row>
    <row r="1745" spans="3:11" ht="30" customHeight="1" x14ac:dyDescent="0.2">
      <c r="C1745" s="48"/>
      <c r="D1745" s="48"/>
      <c r="E1745" s="51" t="str">
        <f>IFERROR(VLOOKUP(D1745,Smart!$C$5:$E$105,3,0),"")</f>
        <v/>
      </c>
      <c r="F1745" s="30"/>
      <c r="G1745" s="35"/>
      <c r="H1745" s="34"/>
      <c r="I1745" s="57" t="str">
        <f t="shared" si="63"/>
        <v/>
      </c>
      <c r="J1745" s="35"/>
      <c r="K1745" s="54" t="str">
        <f t="shared" ref="K1745:K1808" ca="1" si="64">IF(OR(D1745="",G1745="",I1745=""),"",IF(AND(J1745&lt;&gt;"",J1745&lt;=I1745),"Concluído en el Plazo",IF(AND(J1745&lt;&gt;"",J1745&gt;I1745),"Concluído con Retraso",IF(AND(J1745="",I1745&gt;=TODAY(),G1745&lt;=TODAY()),"En Progreso",IF(AND(J1745="",I1745&lt;TODAY()),"Retrasado","No iniciado")))))</f>
        <v/>
      </c>
    </row>
    <row r="1746" spans="3:11" ht="30" customHeight="1" x14ac:dyDescent="0.2">
      <c r="C1746" s="48"/>
      <c r="D1746" s="48"/>
      <c r="E1746" s="51" t="str">
        <f>IFERROR(VLOOKUP(D1746,Smart!$C$5:$E$105,3,0),"")</f>
        <v/>
      </c>
      <c r="F1746" s="30"/>
      <c r="G1746" s="35"/>
      <c r="H1746" s="34"/>
      <c r="I1746" s="57" t="str">
        <f t="shared" si="63"/>
        <v/>
      </c>
      <c r="J1746" s="35"/>
      <c r="K1746" s="54" t="str">
        <f t="shared" ca="1" si="64"/>
        <v/>
      </c>
    </row>
    <row r="1747" spans="3:11" ht="30" customHeight="1" x14ac:dyDescent="0.2">
      <c r="C1747" s="48"/>
      <c r="D1747" s="48"/>
      <c r="E1747" s="51" t="str">
        <f>IFERROR(VLOOKUP(D1747,Smart!$C$5:$E$105,3,0),"")</f>
        <v/>
      </c>
      <c r="F1747" s="30"/>
      <c r="G1747" s="35"/>
      <c r="H1747" s="34"/>
      <c r="I1747" s="57" t="str">
        <f t="shared" si="63"/>
        <v/>
      </c>
      <c r="J1747" s="35"/>
      <c r="K1747" s="54" t="str">
        <f t="shared" ca="1" si="64"/>
        <v/>
      </c>
    </row>
    <row r="1748" spans="3:11" ht="30" customHeight="1" x14ac:dyDescent="0.2">
      <c r="C1748" s="48"/>
      <c r="D1748" s="48"/>
      <c r="E1748" s="51" t="str">
        <f>IFERROR(VLOOKUP(D1748,Smart!$C$5:$E$105,3,0),"")</f>
        <v/>
      </c>
      <c r="F1748" s="30"/>
      <c r="G1748" s="35"/>
      <c r="H1748" s="34"/>
      <c r="I1748" s="57" t="str">
        <f t="shared" si="63"/>
        <v/>
      </c>
      <c r="J1748" s="35"/>
      <c r="K1748" s="54" t="str">
        <f t="shared" ca="1" si="64"/>
        <v/>
      </c>
    </row>
    <row r="1749" spans="3:11" ht="30" customHeight="1" x14ac:dyDescent="0.2">
      <c r="C1749" s="48"/>
      <c r="D1749" s="48"/>
      <c r="E1749" s="51" t="str">
        <f>IFERROR(VLOOKUP(D1749,Smart!$C$5:$E$105,3,0),"")</f>
        <v/>
      </c>
      <c r="F1749" s="30"/>
      <c r="G1749" s="35"/>
      <c r="H1749" s="34"/>
      <c r="I1749" s="57" t="str">
        <f t="shared" si="63"/>
        <v/>
      </c>
      <c r="J1749" s="35"/>
      <c r="K1749" s="54" t="str">
        <f t="shared" ca="1" si="64"/>
        <v/>
      </c>
    </row>
    <row r="1750" spans="3:11" ht="30" customHeight="1" x14ac:dyDescent="0.2">
      <c r="C1750" s="48"/>
      <c r="D1750" s="48"/>
      <c r="E1750" s="51" t="str">
        <f>IFERROR(VLOOKUP(D1750,Smart!$C$5:$E$105,3,0),"")</f>
        <v/>
      </c>
      <c r="F1750" s="30"/>
      <c r="G1750" s="35"/>
      <c r="H1750" s="34"/>
      <c r="I1750" s="57" t="str">
        <f t="shared" si="63"/>
        <v/>
      </c>
      <c r="J1750" s="35"/>
      <c r="K1750" s="54" t="str">
        <f t="shared" ca="1" si="64"/>
        <v/>
      </c>
    </row>
    <row r="1751" spans="3:11" ht="30" customHeight="1" x14ac:dyDescent="0.2">
      <c r="C1751" s="48"/>
      <c r="D1751" s="48"/>
      <c r="E1751" s="51" t="str">
        <f>IFERROR(VLOOKUP(D1751,Smart!$C$5:$E$105,3,0),"")</f>
        <v/>
      </c>
      <c r="F1751" s="30"/>
      <c r="G1751" s="35"/>
      <c r="H1751" s="34"/>
      <c r="I1751" s="57" t="str">
        <f t="shared" si="63"/>
        <v/>
      </c>
      <c r="J1751" s="35"/>
      <c r="K1751" s="54" t="str">
        <f t="shared" ca="1" si="64"/>
        <v/>
      </c>
    </row>
    <row r="1752" spans="3:11" ht="30" customHeight="1" x14ac:dyDescent="0.2">
      <c r="C1752" s="48"/>
      <c r="D1752" s="48"/>
      <c r="E1752" s="51" t="str">
        <f>IFERROR(VLOOKUP(D1752,Smart!$C$5:$E$105,3,0),"")</f>
        <v/>
      </c>
      <c r="F1752" s="30"/>
      <c r="G1752" s="35"/>
      <c r="H1752" s="34"/>
      <c r="I1752" s="57" t="str">
        <f t="shared" si="63"/>
        <v/>
      </c>
      <c r="J1752" s="35"/>
      <c r="K1752" s="54" t="str">
        <f t="shared" ca="1" si="64"/>
        <v/>
      </c>
    </row>
    <row r="1753" spans="3:11" ht="30" customHeight="1" x14ac:dyDescent="0.2">
      <c r="C1753" s="48"/>
      <c r="D1753" s="48"/>
      <c r="E1753" s="51" t="str">
        <f>IFERROR(VLOOKUP(D1753,Smart!$C$5:$E$105,3,0),"")</f>
        <v/>
      </c>
      <c r="F1753" s="30"/>
      <c r="G1753" s="35"/>
      <c r="H1753" s="34"/>
      <c r="I1753" s="57" t="str">
        <f t="shared" si="63"/>
        <v/>
      </c>
      <c r="J1753" s="35"/>
      <c r="K1753" s="54" t="str">
        <f t="shared" ca="1" si="64"/>
        <v/>
      </c>
    </row>
    <row r="1754" spans="3:11" ht="30" customHeight="1" x14ac:dyDescent="0.2">
      <c r="C1754" s="48"/>
      <c r="D1754" s="48"/>
      <c r="E1754" s="51" t="str">
        <f>IFERROR(VLOOKUP(D1754,Smart!$C$5:$E$105,3,0),"")</f>
        <v/>
      </c>
      <c r="F1754" s="30"/>
      <c r="G1754" s="35"/>
      <c r="H1754" s="34"/>
      <c r="I1754" s="57" t="str">
        <f t="shared" si="63"/>
        <v/>
      </c>
      <c r="J1754" s="35"/>
      <c r="K1754" s="54" t="str">
        <f t="shared" ca="1" si="64"/>
        <v/>
      </c>
    </row>
    <row r="1755" spans="3:11" ht="30" customHeight="1" x14ac:dyDescent="0.2">
      <c r="C1755" s="48"/>
      <c r="D1755" s="48"/>
      <c r="E1755" s="51" t="str">
        <f>IFERROR(VLOOKUP(D1755,Smart!$C$5:$E$105,3,0),"")</f>
        <v/>
      </c>
      <c r="F1755" s="30"/>
      <c r="G1755" s="35"/>
      <c r="H1755" s="34"/>
      <c r="I1755" s="57" t="str">
        <f t="shared" si="63"/>
        <v/>
      </c>
      <c r="J1755" s="35"/>
      <c r="K1755" s="54" t="str">
        <f t="shared" ca="1" si="64"/>
        <v/>
      </c>
    </row>
    <row r="1756" spans="3:11" ht="30" customHeight="1" x14ac:dyDescent="0.2">
      <c r="C1756" s="48"/>
      <c r="D1756" s="48"/>
      <c r="E1756" s="51" t="str">
        <f>IFERROR(VLOOKUP(D1756,Smart!$C$5:$E$105,3,0),"")</f>
        <v/>
      </c>
      <c r="F1756" s="30"/>
      <c r="G1756" s="35"/>
      <c r="H1756" s="34"/>
      <c r="I1756" s="57" t="str">
        <f t="shared" si="63"/>
        <v/>
      </c>
      <c r="J1756" s="35"/>
      <c r="K1756" s="54" t="str">
        <f t="shared" ca="1" si="64"/>
        <v/>
      </c>
    </row>
    <row r="1757" spans="3:11" ht="30" customHeight="1" x14ac:dyDescent="0.2">
      <c r="C1757" s="48"/>
      <c r="D1757" s="48"/>
      <c r="E1757" s="51" t="str">
        <f>IFERROR(VLOOKUP(D1757,Smart!$C$5:$E$105,3,0),"")</f>
        <v/>
      </c>
      <c r="F1757" s="30"/>
      <c r="G1757" s="35"/>
      <c r="H1757" s="34"/>
      <c r="I1757" s="57" t="str">
        <f t="shared" si="63"/>
        <v/>
      </c>
      <c r="J1757" s="35"/>
      <c r="K1757" s="54" t="str">
        <f t="shared" ca="1" si="64"/>
        <v/>
      </c>
    </row>
    <row r="1758" spans="3:11" ht="30" customHeight="1" x14ac:dyDescent="0.2">
      <c r="C1758" s="48"/>
      <c r="D1758" s="48"/>
      <c r="E1758" s="51" t="str">
        <f>IFERROR(VLOOKUP(D1758,Smart!$C$5:$E$105,3,0),"")</f>
        <v/>
      </c>
      <c r="F1758" s="30"/>
      <c r="G1758" s="35"/>
      <c r="H1758" s="34"/>
      <c r="I1758" s="57" t="str">
        <f t="shared" si="63"/>
        <v/>
      </c>
      <c r="J1758" s="35"/>
      <c r="K1758" s="54" t="str">
        <f t="shared" ca="1" si="64"/>
        <v/>
      </c>
    </row>
    <row r="1759" spans="3:11" ht="30" customHeight="1" x14ac:dyDescent="0.2">
      <c r="C1759" s="48"/>
      <c r="D1759" s="48"/>
      <c r="E1759" s="51" t="str">
        <f>IFERROR(VLOOKUP(D1759,Smart!$C$5:$E$105,3,0),"")</f>
        <v/>
      </c>
      <c r="F1759" s="30"/>
      <c r="G1759" s="35"/>
      <c r="H1759" s="34"/>
      <c r="I1759" s="57" t="str">
        <f t="shared" si="63"/>
        <v/>
      </c>
      <c r="J1759" s="35"/>
      <c r="K1759" s="54" t="str">
        <f t="shared" ca="1" si="64"/>
        <v/>
      </c>
    </row>
    <row r="1760" spans="3:11" ht="30" customHeight="1" x14ac:dyDescent="0.2">
      <c r="C1760" s="48"/>
      <c r="D1760" s="48"/>
      <c r="E1760" s="51" t="str">
        <f>IFERROR(VLOOKUP(D1760,Smart!$C$5:$E$105,3,0),"")</f>
        <v/>
      </c>
      <c r="F1760" s="30"/>
      <c r="G1760" s="35"/>
      <c r="H1760" s="34"/>
      <c r="I1760" s="57" t="str">
        <f t="shared" si="63"/>
        <v/>
      </c>
      <c r="J1760" s="35"/>
      <c r="K1760" s="54" t="str">
        <f t="shared" ca="1" si="64"/>
        <v/>
      </c>
    </row>
    <row r="1761" spans="3:11" ht="30" customHeight="1" x14ac:dyDescent="0.2">
      <c r="C1761" s="48"/>
      <c r="D1761" s="48"/>
      <c r="E1761" s="51" t="str">
        <f>IFERROR(VLOOKUP(D1761,Smart!$C$5:$E$105,3,0),"")</f>
        <v/>
      </c>
      <c r="F1761" s="30"/>
      <c r="G1761" s="35"/>
      <c r="H1761" s="34"/>
      <c r="I1761" s="57" t="str">
        <f t="shared" si="63"/>
        <v/>
      </c>
      <c r="J1761" s="35"/>
      <c r="K1761" s="54" t="str">
        <f t="shared" ca="1" si="64"/>
        <v/>
      </c>
    </row>
    <row r="1762" spans="3:11" ht="30" customHeight="1" x14ac:dyDescent="0.2">
      <c r="C1762" s="48"/>
      <c r="D1762" s="48"/>
      <c r="E1762" s="51" t="str">
        <f>IFERROR(VLOOKUP(D1762,Smart!$C$5:$E$105,3,0),"")</f>
        <v/>
      </c>
      <c r="F1762" s="30"/>
      <c r="G1762" s="35"/>
      <c r="H1762" s="34"/>
      <c r="I1762" s="57" t="str">
        <f t="shared" si="63"/>
        <v/>
      </c>
      <c r="J1762" s="35"/>
      <c r="K1762" s="54" t="str">
        <f t="shared" ca="1" si="64"/>
        <v/>
      </c>
    </row>
    <row r="1763" spans="3:11" ht="30" customHeight="1" x14ac:dyDescent="0.2">
      <c r="C1763" s="48"/>
      <c r="D1763" s="48"/>
      <c r="E1763" s="51" t="str">
        <f>IFERROR(VLOOKUP(D1763,Smart!$C$5:$E$105,3,0),"")</f>
        <v/>
      </c>
      <c r="F1763" s="30"/>
      <c r="G1763" s="35"/>
      <c r="H1763" s="34"/>
      <c r="I1763" s="57" t="str">
        <f t="shared" si="63"/>
        <v/>
      </c>
      <c r="J1763" s="35"/>
      <c r="K1763" s="54" t="str">
        <f t="shared" ca="1" si="64"/>
        <v/>
      </c>
    </row>
    <row r="1764" spans="3:11" ht="30" customHeight="1" x14ac:dyDescent="0.2">
      <c r="C1764" s="48"/>
      <c r="D1764" s="48"/>
      <c r="E1764" s="51" t="str">
        <f>IFERROR(VLOOKUP(D1764,Smart!$C$5:$E$105,3,0),"")</f>
        <v/>
      </c>
      <c r="F1764" s="30"/>
      <c r="G1764" s="35"/>
      <c r="H1764" s="34"/>
      <c r="I1764" s="57" t="str">
        <f t="shared" si="63"/>
        <v/>
      </c>
      <c r="J1764" s="35"/>
      <c r="K1764" s="54" t="str">
        <f t="shared" ca="1" si="64"/>
        <v/>
      </c>
    </row>
    <row r="1765" spans="3:11" ht="30" customHeight="1" x14ac:dyDescent="0.2">
      <c r="C1765" s="48"/>
      <c r="D1765" s="48"/>
      <c r="E1765" s="51" t="str">
        <f>IFERROR(VLOOKUP(D1765,Smart!$C$5:$E$105,3,0),"")</f>
        <v/>
      </c>
      <c r="F1765" s="30"/>
      <c r="G1765" s="35"/>
      <c r="H1765" s="34"/>
      <c r="I1765" s="57" t="str">
        <f t="shared" si="63"/>
        <v/>
      </c>
      <c r="J1765" s="35"/>
      <c r="K1765" s="54" t="str">
        <f t="shared" ca="1" si="64"/>
        <v/>
      </c>
    </row>
    <row r="1766" spans="3:11" ht="30" customHeight="1" x14ac:dyDescent="0.2">
      <c r="C1766" s="48"/>
      <c r="D1766" s="48"/>
      <c r="E1766" s="51" t="str">
        <f>IFERROR(VLOOKUP(D1766,Smart!$C$5:$E$105,3,0),"")</f>
        <v/>
      </c>
      <c r="F1766" s="30"/>
      <c r="G1766" s="35"/>
      <c r="H1766" s="34"/>
      <c r="I1766" s="57" t="str">
        <f t="shared" si="63"/>
        <v/>
      </c>
      <c r="J1766" s="35"/>
      <c r="K1766" s="54" t="str">
        <f t="shared" ca="1" si="64"/>
        <v/>
      </c>
    </row>
    <row r="1767" spans="3:11" ht="30" customHeight="1" x14ac:dyDescent="0.2">
      <c r="C1767" s="48"/>
      <c r="D1767" s="48"/>
      <c r="E1767" s="51" t="str">
        <f>IFERROR(VLOOKUP(D1767,Smart!$C$5:$E$105,3,0),"")</f>
        <v/>
      </c>
      <c r="F1767" s="30"/>
      <c r="G1767" s="35"/>
      <c r="H1767" s="34"/>
      <c r="I1767" s="57" t="str">
        <f t="shared" si="63"/>
        <v/>
      </c>
      <c r="J1767" s="35"/>
      <c r="K1767" s="54" t="str">
        <f t="shared" ca="1" si="64"/>
        <v/>
      </c>
    </row>
    <row r="1768" spans="3:11" ht="30" customHeight="1" x14ac:dyDescent="0.2">
      <c r="C1768" s="48"/>
      <c r="D1768" s="48"/>
      <c r="E1768" s="51" t="str">
        <f>IFERROR(VLOOKUP(D1768,Smart!$C$5:$E$105,3,0),"")</f>
        <v/>
      </c>
      <c r="F1768" s="30"/>
      <c r="G1768" s="35"/>
      <c r="H1768" s="34"/>
      <c r="I1768" s="57" t="str">
        <f t="shared" si="63"/>
        <v/>
      </c>
      <c r="J1768" s="35"/>
      <c r="K1768" s="54" t="str">
        <f t="shared" ca="1" si="64"/>
        <v/>
      </c>
    </row>
    <row r="1769" spans="3:11" ht="30" customHeight="1" x14ac:dyDescent="0.2">
      <c r="C1769" s="48"/>
      <c r="D1769" s="48"/>
      <c r="E1769" s="51" t="str">
        <f>IFERROR(VLOOKUP(D1769,Smart!$C$5:$E$105,3,0),"")</f>
        <v/>
      </c>
      <c r="F1769" s="30"/>
      <c r="G1769" s="35"/>
      <c r="H1769" s="34"/>
      <c r="I1769" s="57" t="str">
        <f t="shared" si="63"/>
        <v/>
      </c>
      <c r="J1769" s="35"/>
      <c r="K1769" s="54" t="str">
        <f t="shared" ca="1" si="64"/>
        <v/>
      </c>
    </row>
    <row r="1770" spans="3:11" ht="30" customHeight="1" x14ac:dyDescent="0.2">
      <c r="C1770" s="48"/>
      <c r="D1770" s="48"/>
      <c r="E1770" s="51" t="str">
        <f>IFERROR(VLOOKUP(D1770,Smart!$C$5:$E$105,3,0),"")</f>
        <v/>
      </c>
      <c r="F1770" s="30"/>
      <c r="G1770" s="35"/>
      <c r="H1770" s="34"/>
      <c r="I1770" s="57" t="str">
        <f t="shared" si="63"/>
        <v/>
      </c>
      <c r="J1770" s="35"/>
      <c r="K1770" s="54" t="str">
        <f t="shared" ca="1" si="64"/>
        <v/>
      </c>
    </row>
    <row r="1771" spans="3:11" ht="30" customHeight="1" x14ac:dyDescent="0.2">
      <c r="C1771" s="48"/>
      <c r="D1771" s="48"/>
      <c r="E1771" s="51" t="str">
        <f>IFERROR(VLOOKUP(D1771,Smart!$C$5:$E$105,3,0),"")</f>
        <v/>
      </c>
      <c r="F1771" s="30"/>
      <c r="G1771" s="35"/>
      <c r="H1771" s="34"/>
      <c r="I1771" s="57" t="str">
        <f t="shared" si="63"/>
        <v/>
      </c>
      <c r="J1771" s="35"/>
      <c r="K1771" s="54" t="str">
        <f t="shared" ca="1" si="64"/>
        <v/>
      </c>
    </row>
    <row r="1772" spans="3:11" ht="30" customHeight="1" x14ac:dyDescent="0.2">
      <c r="C1772" s="48"/>
      <c r="D1772" s="48"/>
      <c r="E1772" s="51" t="str">
        <f>IFERROR(VLOOKUP(D1772,Smart!$C$5:$E$105,3,0),"")</f>
        <v/>
      </c>
      <c r="F1772" s="30"/>
      <c r="G1772" s="35"/>
      <c r="H1772" s="34"/>
      <c r="I1772" s="57" t="str">
        <f t="shared" si="63"/>
        <v/>
      </c>
      <c r="J1772" s="35"/>
      <c r="K1772" s="54" t="str">
        <f t="shared" ca="1" si="64"/>
        <v/>
      </c>
    </row>
    <row r="1773" spans="3:11" ht="30" customHeight="1" x14ac:dyDescent="0.2">
      <c r="C1773" s="48"/>
      <c r="D1773" s="48"/>
      <c r="E1773" s="51" t="str">
        <f>IFERROR(VLOOKUP(D1773,Smart!$C$5:$E$105,3,0),"")</f>
        <v/>
      </c>
      <c r="F1773" s="30"/>
      <c r="G1773" s="35"/>
      <c r="H1773" s="34"/>
      <c r="I1773" s="57" t="str">
        <f t="shared" si="63"/>
        <v/>
      </c>
      <c r="J1773" s="35"/>
      <c r="K1773" s="54" t="str">
        <f t="shared" ca="1" si="64"/>
        <v/>
      </c>
    </row>
    <row r="1774" spans="3:11" ht="30" customHeight="1" x14ac:dyDescent="0.2">
      <c r="C1774" s="48"/>
      <c r="D1774" s="48"/>
      <c r="E1774" s="51" t="str">
        <f>IFERROR(VLOOKUP(D1774,Smart!$C$5:$E$105,3,0),"")</f>
        <v/>
      </c>
      <c r="F1774" s="30"/>
      <c r="G1774" s="35"/>
      <c r="H1774" s="34"/>
      <c r="I1774" s="57" t="str">
        <f t="shared" si="63"/>
        <v/>
      </c>
      <c r="J1774" s="35"/>
      <c r="K1774" s="54" t="str">
        <f t="shared" ca="1" si="64"/>
        <v/>
      </c>
    </row>
    <row r="1775" spans="3:11" ht="30" customHeight="1" x14ac:dyDescent="0.2">
      <c r="C1775" s="48"/>
      <c r="D1775" s="48"/>
      <c r="E1775" s="51" t="str">
        <f>IFERROR(VLOOKUP(D1775,Smart!$C$5:$E$105,3,0),"")</f>
        <v/>
      </c>
      <c r="F1775" s="30"/>
      <c r="G1775" s="35"/>
      <c r="H1775" s="34"/>
      <c r="I1775" s="57" t="str">
        <f t="shared" si="63"/>
        <v/>
      </c>
      <c r="J1775" s="35"/>
      <c r="K1775" s="54" t="str">
        <f t="shared" ca="1" si="64"/>
        <v/>
      </c>
    </row>
    <row r="1776" spans="3:11" ht="30" customHeight="1" x14ac:dyDescent="0.2">
      <c r="C1776" s="48"/>
      <c r="D1776" s="48"/>
      <c r="E1776" s="51" t="str">
        <f>IFERROR(VLOOKUP(D1776,Smart!$C$5:$E$105,3,0),"")</f>
        <v/>
      </c>
      <c r="F1776" s="30"/>
      <c r="G1776" s="35"/>
      <c r="H1776" s="34"/>
      <c r="I1776" s="57" t="str">
        <f t="shared" si="63"/>
        <v/>
      </c>
      <c r="J1776" s="35"/>
      <c r="K1776" s="54" t="str">
        <f t="shared" ca="1" si="64"/>
        <v/>
      </c>
    </row>
    <row r="1777" spans="3:11" ht="30" customHeight="1" x14ac:dyDescent="0.2">
      <c r="C1777" s="48"/>
      <c r="D1777" s="48"/>
      <c r="E1777" s="51" t="str">
        <f>IFERROR(VLOOKUP(D1777,Smart!$C$5:$E$105,3,0),"")</f>
        <v/>
      </c>
      <c r="F1777" s="30"/>
      <c r="G1777" s="35"/>
      <c r="H1777" s="34"/>
      <c r="I1777" s="57" t="str">
        <f t="shared" si="63"/>
        <v/>
      </c>
      <c r="J1777" s="35"/>
      <c r="K1777" s="54" t="str">
        <f t="shared" ca="1" si="64"/>
        <v/>
      </c>
    </row>
    <row r="1778" spans="3:11" ht="30" customHeight="1" x14ac:dyDescent="0.2">
      <c r="C1778" s="48"/>
      <c r="D1778" s="48"/>
      <c r="E1778" s="51" t="str">
        <f>IFERROR(VLOOKUP(D1778,Smart!$C$5:$E$105,3,0),"")</f>
        <v/>
      </c>
      <c r="F1778" s="30"/>
      <c r="G1778" s="35"/>
      <c r="H1778" s="34"/>
      <c r="I1778" s="57" t="str">
        <f t="shared" si="63"/>
        <v/>
      </c>
      <c r="J1778" s="35"/>
      <c r="K1778" s="54" t="str">
        <f t="shared" ca="1" si="64"/>
        <v/>
      </c>
    </row>
    <row r="1779" spans="3:11" ht="30" customHeight="1" x14ac:dyDescent="0.2">
      <c r="C1779" s="48"/>
      <c r="D1779" s="48"/>
      <c r="E1779" s="51" t="str">
        <f>IFERROR(VLOOKUP(D1779,Smart!$C$5:$E$105,3,0),"")</f>
        <v/>
      </c>
      <c r="F1779" s="30"/>
      <c r="G1779" s="35"/>
      <c r="H1779" s="34"/>
      <c r="I1779" s="57" t="str">
        <f t="shared" si="63"/>
        <v/>
      </c>
      <c r="J1779" s="35"/>
      <c r="K1779" s="54" t="str">
        <f t="shared" ca="1" si="64"/>
        <v/>
      </c>
    </row>
    <row r="1780" spans="3:11" ht="30" customHeight="1" x14ac:dyDescent="0.2">
      <c r="C1780" s="48"/>
      <c r="D1780" s="48"/>
      <c r="E1780" s="51" t="str">
        <f>IFERROR(VLOOKUP(D1780,Smart!$C$5:$E$105,3,0),"")</f>
        <v/>
      </c>
      <c r="F1780" s="30"/>
      <c r="G1780" s="35"/>
      <c r="H1780" s="34"/>
      <c r="I1780" s="57" t="str">
        <f t="shared" si="63"/>
        <v/>
      </c>
      <c r="J1780" s="35"/>
      <c r="K1780" s="54" t="str">
        <f t="shared" ca="1" si="64"/>
        <v/>
      </c>
    </row>
    <row r="1781" spans="3:11" ht="30" customHeight="1" x14ac:dyDescent="0.2">
      <c r="C1781" s="48"/>
      <c r="D1781" s="48"/>
      <c r="E1781" s="51" t="str">
        <f>IFERROR(VLOOKUP(D1781,Smart!$C$5:$E$105,3,0),"")</f>
        <v/>
      </c>
      <c r="F1781" s="30"/>
      <c r="G1781" s="35"/>
      <c r="H1781" s="34"/>
      <c r="I1781" s="57" t="str">
        <f t="shared" si="63"/>
        <v/>
      </c>
      <c r="J1781" s="35"/>
      <c r="K1781" s="54" t="str">
        <f t="shared" ca="1" si="64"/>
        <v/>
      </c>
    </row>
    <row r="1782" spans="3:11" ht="30" customHeight="1" x14ac:dyDescent="0.2">
      <c r="C1782" s="48"/>
      <c r="D1782" s="48"/>
      <c r="E1782" s="51" t="str">
        <f>IFERROR(VLOOKUP(D1782,Smart!$C$5:$E$105,3,0),"")</f>
        <v/>
      </c>
      <c r="F1782" s="30"/>
      <c r="G1782" s="35"/>
      <c r="H1782" s="34"/>
      <c r="I1782" s="57" t="str">
        <f t="shared" si="63"/>
        <v/>
      </c>
      <c r="J1782" s="35"/>
      <c r="K1782" s="54" t="str">
        <f t="shared" ca="1" si="64"/>
        <v/>
      </c>
    </row>
    <row r="1783" spans="3:11" ht="30" customHeight="1" x14ac:dyDescent="0.2">
      <c r="C1783" s="48"/>
      <c r="D1783" s="48"/>
      <c r="E1783" s="51" t="str">
        <f>IFERROR(VLOOKUP(D1783,Smart!$C$5:$E$105,3,0),"")</f>
        <v/>
      </c>
      <c r="F1783" s="30"/>
      <c r="G1783" s="35"/>
      <c r="H1783" s="34"/>
      <c r="I1783" s="57" t="str">
        <f t="shared" si="63"/>
        <v/>
      </c>
      <c r="J1783" s="35"/>
      <c r="K1783" s="54" t="str">
        <f t="shared" ca="1" si="64"/>
        <v/>
      </c>
    </row>
    <row r="1784" spans="3:11" ht="30" customHeight="1" x14ac:dyDescent="0.2">
      <c r="C1784" s="48"/>
      <c r="D1784" s="48"/>
      <c r="E1784" s="51" t="str">
        <f>IFERROR(VLOOKUP(D1784,Smart!$C$5:$E$105,3,0),"")</f>
        <v/>
      </c>
      <c r="F1784" s="30"/>
      <c r="G1784" s="35"/>
      <c r="H1784" s="34"/>
      <c r="I1784" s="57" t="str">
        <f t="shared" si="63"/>
        <v/>
      </c>
      <c r="J1784" s="35"/>
      <c r="K1784" s="54" t="str">
        <f t="shared" ca="1" si="64"/>
        <v/>
      </c>
    </row>
    <row r="1785" spans="3:11" ht="30" customHeight="1" x14ac:dyDescent="0.2">
      <c r="C1785" s="48"/>
      <c r="D1785" s="48"/>
      <c r="E1785" s="51" t="str">
        <f>IFERROR(VLOOKUP(D1785,Smart!$C$5:$E$105,3,0),"")</f>
        <v/>
      </c>
      <c r="F1785" s="30"/>
      <c r="G1785" s="35"/>
      <c r="H1785" s="34"/>
      <c r="I1785" s="57" t="str">
        <f t="shared" si="63"/>
        <v/>
      </c>
      <c r="J1785" s="35"/>
      <c r="K1785" s="54" t="str">
        <f t="shared" ca="1" si="64"/>
        <v/>
      </c>
    </row>
    <row r="1786" spans="3:11" ht="30" customHeight="1" x14ac:dyDescent="0.2">
      <c r="C1786" s="48"/>
      <c r="D1786" s="48"/>
      <c r="E1786" s="51" t="str">
        <f>IFERROR(VLOOKUP(D1786,Smart!$C$5:$E$105,3,0),"")</f>
        <v/>
      </c>
      <c r="F1786" s="30"/>
      <c r="G1786" s="35"/>
      <c r="H1786" s="34"/>
      <c r="I1786" s="57" t="str">
        <f t="shared" si="63"/>
        <v/>
      </c>
      <c r="J1786" s="35"/>
      <c r="K1786" s="54" t="str">
        <f t="shared" ca="1" si="64"/>
        <v/>
      </c>
    </row>
    <row r="1787" spans="3:11" ht="30" customHeight="1" x14ac:dyDescent="0.2">
      <c r="C1787" s="48"/>
      <c r="D1787" s="48"/>
      <c r="E1787" s="51" t="str">
        <f>IFERROR(VLOOKUP(D1787,Smart!$C$5:$E$105,3,0),"")</f>
        <v/>
      </c>
      <c r="F1787" s="30"/>
      <c r="G1787" s="35"/>
      <c r="H1787" s="34"/>
      <c r="I1787" s="57" t="str">
        <f t="shared" si="63"/>
        <v/>
      </c>
      <c r="J1787" s="35"/>
      <c r="K1787" s="54" t="str">
        <f t="shared" ca="1" si="64"/>
        <v/>
      </c>
    </row>
    <row r="1788" spans="3:11" ht="30" customHeight="1" x14ac:dyDescent="0.2">
      <c r="C1788" s="48"/>
      <c r="D1788" s="48"/>
      <c r="E1788" s="51" t="str">
        <f>IFERROR(VLOOKUP(D1788,Smart!$C$5:$E$105,3,0),"")</f>
        <v/>
      </c>
      <c r="F1788" s="30"/>
      <c r="G1788" s="35"/>
      <c r="H1788" s="34"/>
      <c r="I1788" s="57" t="str">
        <f t="shared" si="63"/>
        <v/>
      </c>
      <c r="J1788" s="35"/>
      <c r="K1788" s="54" t="str">
        <f t="shared" ca="1" si="64"/>
        <v/>
      </c>
    </row>
    <row r="1789" spans="3:11" ht="30" customHeight="1" x14ac:dyDescent="0.2">
      <c r="C1789" s="48"/>
      <c r="D1789" s="48"/>
      <c r="E1789" s="51" t="str">
        <f>IFERROR(VLOOKUP(D1789,Smart!$C$5:$E$105,3,0),"")</f>
        <v/>
      </c>
      <c r="F1789" s="30"/>
      <c r="G1789" s="35"/>
      <c r="H1789" s="34"/>
      <c r="I1789" s="57" t="str">
        <f t="shared" si="63"/>
        <v/>
      </c>
      <c r="J1789" s="35"/>
      <c r="K1789" s="54" t="str">
        <f t="shared" ca="1" si="64"/>
        <v/>
      </c>
    </row>
    <row r="1790" spans="3:11" ht="30" customHeight="1" x14ac:dyDescent="0.2">
      <c r="C1790" s="48"/>
      <c r="D1790" s="48"/>
      <c r="E1790" s="51" t="str">
        <f>IFERROR(VLOOKUP(D1790,Smart!$C$5:$E$105,3,0),"")</f>
        <v/>
      </c>
      <c r="F1790" s="30"/>
      <c r="G1790" s="35"/>
      <c r="H1790" s="34"/>
      <c r="I1790" s="57" t="str">
        <f t="shared" si="63"/>
        <v/>
      </c>
      <c r="J1790" s="35"/>
      <c r="K1790" s="54" t="str">
        <f t="shared" ca="1" si="64"/>
        <v/>
      </c>
    </row>
    <row r="1791" spans="3:11" ht="30" customHeight="1" x14ac:dyDescent="0.2">
      <c r="C1791" s="48"/>
      <c r="D1791" s="48"/>
      <c r="E1791" s="51" t="str">
        <f>IFERROR(VLOOKUP(D1791,Smart!$C$5:$E$105,3,0),"")</f>
        <v/>
      </c>
      <c r="F1791" s="30"/>
      <c r="G1791" s="35"/>
      <c r="H1791" s="34"/>
      <c r="I1791" s="57" t="str">
        <f t="shared" si="63"/>
        <v/>
      </c>
      <c r="J1791" s="35"/>
      <c r="K1791" s="54" t="str">
        <f t="shared" ca="1" si="64"/>
        <v/>
      </c>
    </row>
    <row r="1792" spans="3:11" ht="30" customHeight="1" x14ac:dyDescent="0.2">
      <c r="C1792" s="48"/>
      <c r="D1792" s="48"/>
      <c r="E1792" s="51" t="str">
        <f>IFERROR(VLOOKUP(D1792,Smart!$C$5:$E$105,3,0),"")</f>
        <v/>
      </c>
      <c r="F1792" s="30"/>
      <c r="G1792" s="35"/>
      <c r="H1792" s="34"/>
      <c r="I1792" s="57" t="str">
        <f t="shared" si="63"/>
        <v/>
      </c>
      <c r="J1792" s="35"/>
      <c r="K1792" s="54" t="str">
        <f t="shared" ca="1" si="64"/>
        <v/>
      </c>
    </row>
    <row r="1793" spans="3:11" ht="30" customHeight="1" x14ac:dyDescent="0.2">
      <c r="C1793" s="48"/>
      <c r="D1793" s="48"/>
      <c r="E1793" s="51" t="str">
        <f>IFERROR(VLOOKUP(D1793,Smart!$C$5:$E$105,3,0),"")</f>
        <v/>
      </c>
      <c r="F1793" s="30"/>
      <c r="G1793" s="35"/>
      <c r="H1793" s="34"/>
      <c r="I1793" s="57" t="str">
        <f t="shared" si="63"/>
        <v/>
      </c>
      <c r="J1793" s="35"/>
      <c r="K1793" s="54" t="str">
        <f t="shared" ca="1" si="64"/>
        <v/>
      </c>
    </row>
    <row r="1794" spans="3:11" ht="30" customHeight="1" x14ac:dyDescent="0.2">
      <c r="C1794" s="48"/>
      <c r="D1794" s="48"/>
      <c r="E1794" s="51" t="str">
        <f>IFERROR(VLOOKUP(D1794,Smart!$C$5:$E$105,3,0),"")</f>
        <v/>
      </c>
      <c r="F1794" s="30"/>
      <c r="G1794" s="35"/>
      <c r="H1794" s="34"/>
      <c r="I1794" s="57" t="str">
        <f t="shared" si="63"/>
        <v/>
      </c>
      <c r="J1794" s="35"/>
      <c r="K1794" s="54" t="str">
        <f t="shared" ca="1" si="64"/>
        <v/>
      </c>
    </row>
    <row r="1795" spans="3:11" ht="30" customHeight="1" x14ac:dyDescent="0.2">
      <c r="C1795" s="48"/>
      <c r="D1795" s="48"/>
      <c r="E1795" s="51" t="str">
        <f>IFERROR(VLOOKUP(D1795,Smart!$C$5:$E$105,3,0),"")</f>
        <v/>
      </c>
      <c r="F1795" s="30"/>
      <c r="G1795" s="35"/>
      <c r="H1795" s="34"/>
      <c r="I1795" s="57" t="str">
        <f t="shared" si="63"/>
        <v/>
      </c>
      <c r="J1795" s="35"/>
      <c r="K1795" s="54" t="str">
        <f t="shared" ca="1" si="64"/>
        <v/>
      </c>
    </row>
    <row r="1796" spans="3:11" ht="30" customHeight="1" x14ac:dyDescent="0.2">
      <c r="C1796" s="48"/>
      <c r="D1796" s="48"/>
      <c r="E1796" s="51" t="str">
        <f>IFERROR(VLOOKUP(D1796,Smart!$C$5:$E$105,3,0),"")</f>
        <v/>
      </c>
      <c r="F1796" s="30"/>
      <c r="G1796" s="35"/>
      <c r="H1796" s="34"/>
      <c r="I1796" s="57" t="str">
        <f t="shared" si="63"/>
        <v/>
      </c>
      <c r="J1796" s="35"/>
      <c r="K1796" s="54" t="str">
        <f t="shared" ca="1" si="64"/>
        <v/>
      </c>
    </row>
    <row r="1797" spans="3:11" ht="30" customHeight="1" x14ac:dyDescent="0.2">
      <c r="C1797" s="48"/>
      <c r="D1797" s="48"/>
      <c r="E1797" s="51" t="str">
        <f>IFERROR(VLOOKUP(D1797,Smart!$C$5:$E$105,3,0),"")</f>
        <v/>
      </c>
      <c r="F1797" s="30"/>
      <c r="G1797" s="35"/>
      <c r="H1797" s="34"/>
      <c r="I1797" s="57" t="str">
        <f t="shared" si="63"/>
        <v/>
      </c>
      <c r="J1797" s="35"/>
      <c r="K1797" s="54" t="str">
        <f t="shared" ca="1" si="64"/>
        <v/>
      </c>
    </row>
    <row r="1798" spans="3:11" ht="30" customHeight="1" x14ac:dyDescent="0.2">
      <c r="C1798" s="48"/>
      <c r="D1798" s="48"/>
      <c r="E1798" s="51" t="str">
        <f>IFERROR(VLOOKUP(D1798,Smart!$C$5:$E$105,3,0),"")</f>
        <v/>
      </c>
      <c r="F1798" s="30"/>
      <c r="G1798" s="35"/>
      <c r="H1798" s="34"/>
      <c r="I1798" s="57" t="str">
        <f t="shared" si="63"/>
        <v/>
      </c>
      <c r="J1798" s="35"/>
      <c r="K1798" s="54" t="str">
        <f t="shared" ca="1" si="64"/>
        <v/>
      </c>
    </row>
    <row r="1799" spans="3:11" ht="30" customHeight="1" x14ac:dyDescent="0.2">
      <c r="C1799" s="48"/>
      <c r="D1799" s="48"/>
      <c r="E1799" s="51" t="str">
        <f>IFERROR(VLOOKUP(D1799,Smart!$C$5:$E$105,3,0),"")</f>
        <v/>
      </c>
      <c r="F1799" s="30"/>
      <c r="G1799" s="35"/>
      <c r="H1799" s="34"/>
      <c r="I1799" s="57" t="str">
        <f t="shared" ref="I1799:I1862" si="65">IF(OR(G1799="",H1799=""),"",G1799+H1799)</f>
        <v/>
      </c>
      <c r="J1799" s="35"/>
      <c r="K1799" s="54" t="str">
        <f t="shared" ca="1" si="64"/>
        <v/>
      </c>
    </row>
    <row r="1800" spans="3:11" ht="30" customHeight="1" x14ac:dyDescent="0.2">
      <c r="C1800" s="48"/>
      <c r="D1800" s="48"/>
      <c r="E1800" s="51" t="str">
        <f>IFERROR(VLOOKUP(D1800,Smart!$C$5:$E$105,3,0),"")</f>
        <v/>
      </c>
      <c r="F1800" s="30"/>
      <c r="G1800" s="35"/>
      <c r="H1800" s="34"/>
      <c r="I1800" s="57" t="str">
        <f t="shared" si="65"/>
        <v/>
      </c>
      <c r="J1800" s="35"/>
      <c r="K1800" s="54" t="str">
        <f t="shared" ca="1" si="64"/>
        <v/>
      </c>
    </row>
    <row r="1801" spans="3:11" ht="30" customHeight="1" x14ac:dyDescent="0.2">
      <c r="C1801" s="48"/>
      <c r="D1801" s="48"/>
      <c r="E1801" s="51" t="str">
        <f>IFERROR(VLOOKUP(D1801,Smart!$C$5:$E$105,3,0),"")</f>
        <v/>
      </c>
      <c r="F1801" s="30"/>
      <c r="G1801" s="35"/>
      <c r="H1801" s="34"/>
      <c r="I1801" s="57" t="str">
        <f t="shared" si="65"/>
        <v/>
      </c>
      <c r="J1801" s="35"/>
      <c r="K1801" s="54" t="str">
        <f t="shared" ca="1" si="64"/>
        <v/>
      </c>
    </row>
    <row r="1802" spans="3:11" ht="30" customHeight="1" x14ac:dyDescent="0.2">
      <c r="C1802" s="48"/>
      <c r="D1802" s="48"/>
      <c r="E1802" s="51" t="str">
        <f>IFERROR(VLOOKUP(D1802,Smart!$C$5:$E$105,3,0),"")</f>
        <v/>
      </c>
      <c r="F1802" s="30"/>
      <c r="G1802" s="35"/>
      <c r="H1802" s="34"/>
      <c r="I1802" s="57" t="str">
        <f t="shared" si="65"/>
        <v/>
      </c>
      <c r="J1802" s="35"/>
      <c r="K1802" s="54" t="str">
        <f t="shared" ca="1" si="64"/>
        <v/>
      </c>
    </row>
    <row r="1803" spans="3:11" ht="30" customHeight="1" x14ac:dyDescent="0.2">
      <c r="C1803" s="48"/>
      <c r="D1803" s="48"/>
      <c r="E1803" s="51" t="str">
        <f>IFERROR(VLOOKUP(D1803,Smart!$C$5:$E$105,3,0),"")</f>
        <v/>
      </c>
      <c r="F1803" s="30"/>
      <c r="G1803" s="35"/>
      <c r="H1803" s="34"/>
      <c r="I1803" s="57" t="str">
        <f t="shared" si="65"/>
        <v/>
      </c>
      <c r="J1803" s="35"/>
      <c r="K1803" s="54" t="str">
        <f t="shared" ca="1" si="64"/>
        <v/>
      </c>
    </row>
    <row r="1804" spans="3:11" ht="30" customHeight="1" x14ac:dyDescent="0.2">
      <c r="C1804" s="48"/>
      <c r="D1804" s="48"/>
      <c r="E1804" s="51" t="str">
        <f>IFERROR(VLOOKUP(D1804,Smart!$C$5:$E$105,3,0),"")</f>
        <v/>
      </c>
      <c r="F1804" s="30"/>
      <c r="G1804" s="35"/>
      <c r="H1804" s="34"/>
      <c r="I1804" s="57" t="str">
        <f t="shared" si="65"/>
        <v/>
      </c>
      <c r="J1804" s="35"/>
      <c r="K1804" s="54" t="str">
        <f t="shared" ca="1" si="64"/>
        <v/>
      </c>
    </row>
    <row r="1805" spans="3:11" ht="30" customHeight="1" x14ac:dyDescent="0.2">
      <c r="C1805" s="48"/>
      <c r="D1805" s="48"/>
      <c r="E1805" s="51" t="str">
        <f>IFERROR(VLOOKUP(D1805,Smart!$C$5:$E$105,3,0),"")</f>
        <v/>
      </c>
      <c r="F1805" s="30"/>
      <c r="G1805" s="35"/>
      <c r="H1805" s="34"/>
      <c r="I1805" s="57" t="str">
        <f t="shared" si="65"/>
        <v/>
      </c>
      <c r="J1805" s="35"/>
      <c r="K1805" s="54" t="str">
        <f t="shared" ca="1" si="64"/>
        <v/>
      </c>
    </row>
    <row r="1806" spans="3:11" ht="30" customHeight="1" x14ac:dyDescent="0.2">
      <c r="C1806" s="48"/>
      <c r="D1806" s="48"/>
      <c r="E1806" s="51" t="str">
        <f>IFERROR(VLOOKUP(D1806,Smart!$C$5:$E$105,3,0),"")</f>
        <v/>
      </c>
      <c r="F1806" s="30"/>
      <c r="G1806" s="35"/>
      <c r="H1806" s="34"/>
      <c r="I1806" s="57" t="str">
        <f t="shared" si="65"/>
        <v/>
      </c>
      <c r="J1806" s="35"/>
      <c r="K1806" s="54" t="str">
        <f t="shared" ca="1" si="64"/>
        <v/>
      </c>
    </row>
    <row r="1807" spans="3:11" ht="30" customHeight="1" x14ac:dyDescent="0.2">
      <c r="C1807" s="48"/>
      <c r="D1807" s="48"/>
      <c r="E1807" s="51" t="str">
        <f>IFERROR(VLOOKUP(D1807,Smart!$C$5:$E$105,3,0),"")</f>
        <v/>
      </c>
      <c r="F1807" s="30"/>
      <c r="G1807" s="35"/>
      <c r="H1807" s="34"/>
      <c r="I1807" s="57" t="str">
        <f t="shared" si="65"/>
        <v/>
      </c>
      <c r="J1807" s="35"/>
      <c r="K1807" s="54" t="str">
        <f t="shared" ca="1" si="64"/>
        <v/>
      </c>
    </row>
    <row r="1808" spans="3:11" ht="30" customHeight="1" x14ac:dyDescent="0.2">
      <c r="C1808" s="48"/>
      <c r="D1808" s="48"/>
      <c r="E1808" s="51" t="str">
        <f>IFERROR(VLOOKUP(D1808,Smart!$C$5:$E$105,3,0),"")</f>
        <v/>
      </c>
      <c r="F1808" s="30"/>
      <c r="G1808" s="35"/>
      <c r="H1808" s="34"/>
      <c r="I1808" s="57" t="str">
        <f t="shared" si="65"/>
        <v/>
      </c>
      <c r="J1808" s="35"/>
      <c r="K1808" s="54" t="str">
        <f t="shared" ca="1" si="64"/>
        <v/>
      </c>
    </row>
    <row r="1809" spans="3:11" ht="30" customHeight="1" x14ac:dyDescent="0.2">
      <c r="C1809" s="48"/>
      <c r="D1809" s="48"/>
      <c r="E1809" s="51" t="str">
        <f>IFERROR(VLOOKUP(D1809,Smart!$C$5:$E$105,3,0),"")</f>
        <v/>
      </c>
      <c r="F1809" s="30"/>
      <c r="G1809" s="35"/>
      <c r="H1809" s="34"/>
      <c r="I1809" s="57" t="str">
        <f t="shared" si="65"/>
        <v/>
      </c>
      <c r="J1809" s="35"/>
      <c r="K1809" s="54" t="str">
        <f t="shared" ref="K1809:K1872" ca="1" si="66">IF(OR(D1809="",G1809="",I1809=""),"",IF(AND(J1809&lt;&gt;"",J1809&lt;=I1809),"Concluído en el Plazo",IF(AND(J1809&lt;&gt;"",J1809&gt;I1809),"Concluído con Retraso",IF(AND(J1809="",I1809&gt;=TODAY(),G1809&lt;=TODAY()),"En Progreso",IF(AND(J1809="",I1809&lt;TODAY()),"Retrasado","No iniciado")))))</f>
        <v/>
      </c>
    </row>
    <row r="1810" spans="3:11" ht="30" customHeight="1" x14ac:dyDescent="0.2">
      <c r="C1810" s="48"/>
      <c r="D1810" s="48"/>
      <c r="E1810" s="51" t="str">
        <f>IFERROR(VLOOKUP(D1810,Smart!$C$5:$E$105,3,0),"")</f>
        <v/>
      </c>
      <c r="F1810" s="30"/>
      <c r="G1810" s="35"/>
      <c r="H1810" s="34"/>
      <c r="I1810" s="57" t="str">
        <f t="shared" si="65"/>
        <v/>
      </c>
      <c r="J1810" s="35"/>
      <c r="K1810" s="54" t="str">
        <f t="shared" ca="1" si="66"/>
        <v/>
      </c>
    </row>
    <row r="1811" spans="3:11" ht="30" customHeight="1" x14ac:dyDescent="0.2">
      <c r="C1811" s="48"/>
      <c r="D1811" s="48"/>
      <c r="E1811" s="51" t="str">
        <f>IFERROR(VLOOKUP(D1811,Smart!$C$5:$E$105,3,0),"")</f>
        <v/>
      </c>
      <c r="F1811" s="30"/>
      <c r="G1811" s="35"/>
      <c r="H1811" s="34"/>
      <c r="I1811" s="57" t="str">
        <f t="shared" si="65"/>
        <v/>
      </c>
      <c r="J1811" s="35"/>
      <c r="K1811" s="54" t="str">
        <f t="shared" ca="1" si="66"/>
        <v/>
      </c>
    </row>
    <row r="1812" spans="3:11" ht="30" customHeight="1" x14ac:dyDescent="0.2">
      <c r="C1812" s="48"/>
      <c r="D1812" s="48"/>
      <c r="E1812" s="51" t="str">
        <f>IFERROR(VLOOKUP(D1812,Smart!$C$5:$E$105,3,0),"")</f>
        <v/>
      </c>
      <c r="F1812" s="30"/>
      <c r="G1812" s="35"/>
      <c r="H1812" s="34"/>
      <c r="I1812" s="57" t="str">
        <f t="shared" si="65"/>
        <v/>
      </c>
      <c r="J1812" s="35"/>
      <c r="K1812" s="54" t="str">
        <f t="shared" ca="1" si="66"/>
        <v/>
      </c>
    </row>
    <row r="1813" spans="3:11" ht="30" customHeight="1" x14ac:dyDescent="0.2">
      <c r="C1813" s="48"/>
      <c r="D1813" s="48"/>
      <c r="E1813" s="51" t="str">
        <f>IFERROR(VLOOKUP(D1813,Smart!$C$5:$E$105,3,0),"")</f>
        <v/>
      </c>
      <c r="F1813" s="30"/>
      <c r="G1813" s="35"/>
      <c r="H1813" s="34"/>
      <c r="I1813" s="57" t="str">
        <f t="shared" si="65"/>
        <v/>
      </c>
      <c r="J1813" s="35"/>
      <c r="K1813" s="54" t="str">
        <f t="shared" ca="1" si="66"/>
        <v/>
      </c>
    </row>
    <row r="1814" spans="3:11" ht="30" customHeight="1" x14ac:dyDescent="0.2">
      <c r="C1814" s="48"/>
      <c r="D1814" s="48"/>
      <c r="E1814" s="51" t="str">
        <f>IFERROR(VLOOKUP(D1814,Smart!$C$5:$E$105,3,0),"")</f>
        <v/>
      </c>
      <c r="F1814" s="30"/>
      <c r="G1814" s="35"/>
      <c r="H1814" s="34"/>
      <c r="I1814" s="57" t="str">
        <f t="shared" si="65"/>
        <v/>
      </c>
      <c r="J1814" s="35"/>
      <c r="K1814" s="54" t="str">
        <f t="shared" ca="1" si="66"/>
        <v/>
      </c>
    </row>
    <row r="1815" spans="3:11" ht="30" customHeight="1" x14ac:dyDescent="0.2">
      <c r="C1815" s="48"/>
      <c r="D1815" s="48"/>
      <c r="E1815" s="51" t="str">
        <f>IFERROR(VLOOKUP(D1815,Smart!$C$5:$E$105,3,0),"")</f>
        <v/>
      </c>
      <c r="F1815" s="30"/>
      <c r="G1815" s="35"/>
      <c r="H1815" s="34"/>
      <c r="I1815" s="57" t="str">
        <f t="shared" si="65"/>
        <v/>
      </c>
      <c r="J1815" s="35"/>
      <c r="K1815" s="54" t="str">
        <f t="shared" ca="1" si="66"/>
        <v/>
      </c>
    </row>
    <row r="1816" spans="3:11" ht="30" customHeight="1" x14ac:dyDescent="0.2">
      <c r="C1816" s="48"/>
      <c r="D1816" s="48"/>
      <c r="E1816" s="51" t="str">
        <f>IFERROR(VLOOKUP(D1816,Smart!$C$5:$E$105,3,0),"")</f>
        <v/>
      </c>
      <c r="F1816" s="30"/>
      <c r="G1816" s="35"/>
      <c r="H1816" s="34"/>
      <c r="I1816" s="57" t="str">
        <f t="shared" si="65"/>
        <v/>
      </c>
      <c r="J1816" s="35"/>
      <c r="K1816" s="54" t="str">
        <f t="shared" ca="1" si="66"/>
        <v/>
      </c>
    </row>
    <row r="1817" spans="3:11" ht="30" customHeight="1" x14ac:dyDescent="0.2">
      <c r="C1817" s="48"/>
      <c r="D1817" s="48"/>
      <c r="E1817" s="51" t="str">
        <f>IFERROR(VLOOKUP(D1817,Smart!$C$5:$E$105,3,0),"")</f>
        <v/>
      </c>
      <c r="F1817" s="30"/>
      <c r="G1817" s="35"/>
      <c r="H1817" s="34"/>
      <c r="I1817" s="57" t="str">
        <f t="shared" si="65"/>
        <v/>
      </c>
      <c r="J1817" s="35"/>
      <c r="K1817" s="54" t="str">
        <f t="shared" ca="1" si="66"/>
        <v/>
      </c>
    </row>
    <row r="1818" spans="3:11" ht="30" customHeight="1" x14ac:dyDescent="0.2">
      <c r="C1818" s="48"/>
      <c r="D1818" s="48"/>
      <c r="E1818" s="51" t="str">
        <f>IFERROR(VLOOKUP(D1818,Smart!$C$5:$E$105,3,0),"")</f>
        <v/>
      </c>
      <c r="F1818" s="30"/>
      <c r="G1818" s="35"/>
      <c r="H1818" s="34"/>
      <c r="I1818" s="57" t="str">
        <f t="shared" si="65"/>
        <v/>
      </c>
      <c r="J1818" s="35"/>
      <c r="K1818" s="54" t="str">
        <f t="shared" ca="1" si="66"/>
        <v/>
      </c>
    </row>
    <row r="1819" spans="3:11" ht="30" customHeight="1" x14ac:dyDescent="0.2">
      <c r="C1819" s="48"/>
      <c r="D1819" s="48"/>
      <c r="E1819" s="51" t="str">
        <f>IFERROR(VLOOKUP(D1819,Smart!$C$5:$E$105,3,0),"")</f>
        <v/>
      </c>
      <c r="F1819" s="30"/>
      <c r="G1819" s="35"/>
      <c r="H1819" s="34"/>
      <c r="I1819" s="57" t="str">
        <f t="shared" si="65"/>
        <v/>
      </c>
      <c r="J1819" s="35"/>
      <c r="K1819" s="54" t="str">
        <f t="shared" ca="1" si="66"/>
        <v/>
      </c>
    </row>
    <row r="1820" spans="3:11" ht="30" customHeight="1" x14ac:dyDescent="0.2">
      <c r="C1820" s="48"/>
      <c r="D1820" s="48"/>
      <c r="E1820" s="51" t="str">
        <f>IFERROR(VLOOKUP(D1820,Smart!$C$5:$E$105,3,0),"")</f>
        <v/>
      </c>
      <c r="F1820" s="30"/>
      <c r="G1820" s="35"/>
      <c r="H1820" s="34"/>
      <c r="I1820" s="57" t="str">
        <f t="shared" si="65"/>
        <v/>
      </c>
      <c r="J1820" s="35"/>
      <c r="K1820" s="54" t="str">
        <f t="shared" ca="1" si="66"/>
        <v/>
      </c>
    </row>
    <row r="1821" spans="3:11" ht="30" customHeight="1" x14ac:dyDescent="0.2">
      <c r="C1821" s="48"/>
      <c r="D1821" s="48"/>
      <c r="E1821" s="51" t="str">
        <f>IFERROR(VLOOKUP(D1821,Smart!$C$5:$E$105,3,0),"")</f>
        <v/>
      </c>
      <c r="F1821" s="30"/>
      <c r="G1821" s="35"/>
      <c r="H1821" s="34"/>
      <c r="I1821" s="57" t="str">
        <f t="shared" si="65"/>
        <v/>
      </c>
      <c r="J1821" s="35"/>
      <c r="K1821" s="54" t="str">
        <f t="shared" ca="1" si="66"/>
        <v/>
      </c>
    </row>
    <row r="1822" spans="3:11" ht="30" customHeight="1" x14ac:dyDescent="0.2">
      <c r="C1822" s="48"/>
      <c r="D1822" s="48"/>
      <c r="E1822" s="51" t="str">
        <f>IFERROR(VLOOKUP(D1822,Smart!$C$5:$E$105,3,0),"")</f>
        <v/>
      </c>
      <c r="F1822" s="30"/>
      <c r="G1822" s="35"/>
      <c r="H1822" s="34"/>
      <c r="I1822" s="57" t="str">
        <f t="shared" si="65"/>
        <v/>
      </c>
      <c r="J1822" s="35"/>
      <c r="K1822" s="54" t="str">
        <f t="shared" ca="1" si="66"/>
        <v/>
      </c>
    </row>
    <row r="1823" spans="3:11" ht="30" customHeight="1" x14ac:dyDescent="0.2">
      <c r="C1823" s="48"/>
      <c r="D1823" s="48"/>
      <c r="E1823" s="51" t="str">
        <f>IFERROR(VLOOKUP(D1823,Smart!$C$5:$E$105,3,0),"")</f>
        <v/>
      </c>
      <c r="F1823" s="30"/>
      <c r="G1823" s="35"/>
      <c r="H1823" s="34"/>
      <c r="I1823" s="57" t="str">
        <f t="shared" si="65"/>
        <v/>
      </c>
      <c r="J1823" s="35"/>
      <c r="K1823" s="54" t="str">
        <f t="shared" ca="1" si="66"/>
        <v/>
      </c>
    </row>
    <row r="1824" spans="3:11" ht="30" customHeight="1" x14ac:dyDescent="0.2">
      <c r="C1824" s="48"/>
      <c r="D1824" s="48"/>
      <c r="E1824" s="51" t="str">
        <f>IFERROR(VLOOKUP(D1824,Smart!$C$5:$E$105,3,0),"")</f>
        <v/>
      </c>
      <c r="F1824" s="30"/>
      <c r="G1824" s="35"/>
      <c r="H1824" s="34"/>
      <c r="I1824" s="57" t="str">
        <f t="shared" si="65"/>
        <v/>
      </c>
      <c r="J1824" s="35"/>
      <c r="K1824" s="54" t="str">
        <f t="shared" ca="1" si="66"/>
        <v/>
      </c>
    </row>
    <row r="1825" spans="3:11" ht="30" customHeight="1" x14ac:dyDescent="0.2">
      <c r="C1825" s="48"/>
      <c r="D1825" s="48"/>
      <c r="E1825" s="51" t="str">
        <f>IFERROR(VLOOKUP(D1825,Smart!$C$5:$E$105,3,0),"")</f>
        <v/>
      </c>
      <c r="F1825" s="30"/>
      <c r="G1825" s="35"/>
      <c r="H1825" s="34"/>
      <c r="I1825" s="57" t="str">
        <f t="shared" si="65"/>
        <v/>
      </c>
      <c r="J1825" s="35"/>
      <c r="K1825" s="54" t="str">
        <f t="shared" ca="1" si="66"/>
        <v/>
      </c>
    </row>
    <row r="1826" spans="3:11" ht="30" customHeight="1" x14ac:dyDescent="0.2">
      <c r="C1826" s="48"/>
      <c r="D1826" s="48"/>
      <c r="E1826" s="51" t="str">
        <f>IFERROR(VLOOKUP(D1826,Smart!$C$5:$E$105,3,0),"")</f>
        <v/>
      </c>
      <c r="F1826" s="30"/>
      <c r="G1826" s="35"/>
      <c r="H1826" s="34"/>
      <c r="I1826" s="57" t="str">
        <f t="shared" si="65"/>
        <v/>
      </c>
      <c r="J1826" s="35"/>
      <c r="K1826" s="54" t="str">
        <f t="shared" ca="1" si="66"/>
        <v/>
      </c>
    </row>
    <row r="1827" spans="3:11" ht="30" customHeight="1" x14ac:dyDescent="0.2">
      <c r="C1827" s="48"/>
      <c r="D1827" s="48"/>
      <c r="E1827" s="51" t="str">
        <f>IFERROR(VLOOKUP(D1827,Smart!$C$5:$E$105,3,0),"")</f>
        <v/>
      </c>
      <c r="F1827" s="30"/>
      <c r="G1827" s="35"/>
      <c r="H1827" s="34"/>
      <c r="I1827" s="57" t="str">
        <f t="shared" si="65"/>
        <v/>
      </c>
      <c r="J1827" s="35"/>
      <c r="K1827" s="54" t="str">
        <f t="shared" ca="1" si="66"/>
        <v/>
      </c>
    </row>
    <row r="1828" spans="3:11" ht="30" customHeight="1" x14ac:dyDescent="0.2">
      <c r="C1828" s="48"/>
      <c r="D1828" s="48"/>
      <c r="E1828" s="51" t="str">
        <f>IFERROR(VLOOKUP(D1828,Smart!$C$5:$E$105,3,0),"")</f>
        <v/>
      </c>
      <c r="F1828" s="30"/>
      <c r="G1828" s="35"/>
      <c r="H1828" s="34"/>
      <c r="I1828" s="57" t="str">
        <f t="shared" si="65"/>
        <v/>
      </c>
      <c r="J1828" s="35"/>
      <c r="K1828" s="54" t="str">
        <f t="shared" ca="1" si="66"/>
        <v/>
      </c>
    </row>
    <row r="1829" spans="3:11" ht="30" customHeight="1" x14ac:dyDescent="0.2">
      <c r="C1829" s="48"/>
      <c r="D1829" s="48"/>
      <c r="E1829" s="51" t="str">
        <f>IFERROR(VLOOKUP(D1829,Smart!$C$5:$E$105,3,0),"")</f>
        <v/>
      </c>
      <c r="F1829" s="30"/>
      <c r="G1829" s="35"/>
      <c r="H1829" s="34"/>
      <c r="I1829" s="57" t="str">
        <f t="shared" si="65"/>
        <v/>
      </c>
      <c r="J1829" s="35"/>
      <c r="K1829" s="54" t="str">
        <f t="shared" ca="1" si="66"/>
        <v/>
      </c>
    </row>
    <row r="1830" spans="3:11" ht="30" customHeight="1" x14ac:dyDescent="0.2">
      <c r="C1830" s="48"/>
      <c r="D1830" s="48"/>
      <c r="E1830" s="51" t="str">
        <f>IFERROR(VLOOKUP(D1830,Smart!$C$5:$E$105,3,0),"")</f>
        <v/>
      </c>
      <c r="F1830" s="30"/>
      <c r="G1830" s="35"/>
      <c r="H1830" s="34"/>
      <c r="I1830" s="57" t="str">
        <f t="shared" si="65"/>
        <v/>
      </c>
      <c r="J1830" s="35"/>
      <c r="K1830" s="54" t="str">
        <f t="shared" ca="1" si="66"/>
        <v/>
      </c>
    </row>
    <row r="1831" spans="3:11" ht="30" customHeight="1" x14ac:dyDescent="0.2">
      <c r="C1831" s="48"/>
      <c r="D1831" s="48"/>
      <c r="E1831" s="51" t="str">
        <f>IFERROR(VLOOKUP(D1831,Smart!$C$5:$E$105,3,0),"")</f>
        <v/>
      </c>
      <c r="F1831" s="30"/>
      <c r="G1831" s="35"/>
      <c r="H1831" s="34"/>
      <c r="I1831" s="57" t="str">
        <f t="shared" si="65"/>
        <v/>
      </c>
      <c r="J1831" s="35"/>
      <c r="K1831" s="54" t="str">
        <f t="shared" ca="1" si="66"/>
        <v/>
      </c>
    </row>
    <row r="1832" spans="3:11" ht="30" customHeight="1" x14ac:dyDescent="0.2">
      <c r="C1832" s="48"/>
      <c r="D1832" s="48"/>
      <c r="E1832" s="51" t="str">
        <f>IFERROR(VLOOKUP(D1832,Smart!$C$5:$E$105,3,0),"")</f>
        <v/>
      </c>
      <c r="F1832" s="30"/>
      <c r="G1832" s="35"/>
      <c r="H1832" s="34"/>
      <c r="I1832" s="57" t="str">
        <f t="shared" si="65"/>
        <v/>
      </c>
      <c r="J1832" s="35"/>
      <c r="K1832" s="54" t="str">
        <f t="shared" ca="1" si="66"/>
        <v/>
      </c>
    </row>
    <row r="1833" spans="3:11" ht="30" customHeight="1" x14ac:dyDescent="0.2">
      <c r="C1833" s="48"/>
      <c r="D1833" s="48"/>
      <c r="E1833" s="51" t="str">
        <f>IFERROR(VLOOKUP(D1833,Smart!$C$5:$E$105,3,0),"")</f>
        <v/>
      </c>
      <c r="F1833" s="30"/>
      <c r="G1833" s="35"/>
      <c r="H1833" s="34"/>
      <c r="I1833" s="57" t="str">
        <f t="shared" si="65"/>
        <v/>
      </c>
      <c r="J1833" s="35"/>
      <c r="K1833" s="54" t="str">
        <f t="shared" ca="1" si="66"/>
        <v/>
      </c>
    </row>
    <row r="1834" spans="3:11" ht="30" customHeight="1" x14ac:dyDescent="0.2">
      <c r="C1834" s="48"/>
      <c r="D1834" s="48"/>
      <c r="E1834" s="51" t="str">
        <f>IFERROR(VLOOKUP(D1834,Smart!$C$5:$E$105,3,0),"")</f>
        <v/>
      </c>
      <c r="F1834" s="30"/>
      <c r="G1834" s="35"/>
      <c r="H1834" s="34"/>
      <c r="I1834" s="57" t="str">
        <f t="shared" si="65"/>
        <v/>
      </c>
      <c r="J1834" s="35"/>
      <c r="K1834" s="54" t="str">
        <f t="shared" ca="1" si="66"/>
        <v/>
      </c>
    </row>
    <row r="1835" spans="3:11" ht="30" customHeight="1" x14ac:dyDescent="0.2">
      <c r="C1835" s="48"/>
      <c r="D1835" s="48"/>
      <c r="E1835" s="51" t="str">
        <f>IFERROR(VLOOKUP(D1835,Smart!$C$5:$E$105,3,0),"")</f>
        <v/>
      </c>
      <c r="F1835" s="30"/>
      <c r="G1835" s="35"/>
      <c r="H1835" s="34"/>
      <c r="I1835" s="57" t="str">
        <f t="shared" si="65"/>
        <v/>
      </c>
      <c r="J1835" s="35"/>
      <c r="K1835" s="54" t="str">
        <f t="shared" ca="1" si="66"/>
        <v/>
      </c>
    </row>
    <row r="1836" spans="3:11" ht="30" customHeight="1" x14ac:dyDescent="0.2">
      <c r="C1836" s="48"/>
      <c r="D1836" s="48"/>
      <c r="E1836" s="51" t="str">
        <f>IFERROR(VLOOKUP(D1836,Smart!$C$5:$E$105,3,0),"")</f>
        <v/>
      </c>
      <c r="F1836" s="30"/>
      <c r="G1836" s="35"/>
      <c r="H1836" s="34"/>
      <c r="I1836" s="57" t="str">
        <f t="shared" si="65"/>
        <v/>
      </c>
      <c r="J1836" s="35"/>
      <c r="K1836" s="54" t="str">
        <f t="shared" ca="1" si="66"/>
        <v/>
      </c>
    </row>
    <row r="1837" spans="3:11" ht="30" customHeight="1" x14ac:dyDescent="0.2">
      <c r="C1837" s="48"/>
      <c r="D1837" s="48"/>
      <c r="E1837" s="51" t="str">
        <f>IFERROR(VLOOKUP(D1837,Smart!$C$5:$E$105,3,0),"")</f>
        <v/>
      </c>
      <c r="F1837" s="30"/>
      <c r="G1837" s="35"/>
      <c r="H1837" s="34"/>
      <c r="I1837" s="57" t="str">
        <f t="shared" si="65"/>
        <v/>
      </c>
      <c r="J1837" s="35"/>
      <c r="K1837" s="54" t="str">
        <f t="shared" ca="1" si="66"/>
        <v/>
      </c>
    </row>
    <row r="1838" spans="3:11" ht="30" customHeight="1" x14ac:dyDescent="0.2">
      <c r="C1838" s="48"/>
      <c r="D1838" s="48"/>
      <c r="E1838" s="51" t="str">
        <f>IFERROR(VLOOKUP(D1838,Smart!$C$5:$E$105,3,0),"")</f>
        <v/>
      </c>
      <c r="F1838" s="30"/>
      <c r="G1838" s="35"/>
      <c r="H1838" s="34"/>
      <c r="I1838" s="57" t="str">
        <f t="shared" si="65"/>
        <v/>
      </c>
      <c r="J1838" s="35"/>
      <c r="K1838" s="54" t="str">
        <f t="shared" ca="1" si="66"/>
        <v/>
      </c>
    </row>
    <row r="1839" spans="3:11" ht="30" customHeight="1" x14ac:dyDescent="0.2">
      <c r="C1839" s="48"/>
      <c r="D1839" s="48"/>
      <c r="E1839" s="51" t="str">
        <f>IFERROR(VLOOKUP(D1839,Smart!$C$5:$E$105,3,0),"")</f>
        <v/>
      </c>
      <c r="F1839" s="30"/>
      <c r="G1839" s="35"/>
      <c r="H1839" s="34"/>
      <c r="I1839" s="57" t="str">
        <f t="shared" si="65"/>
        <v/>
      </c>
      <c r="J1839" s="35"/>
      <c r="K1839" s="54" t="str">
        <f t="shared" ca="1" si="66"/>
        <v/>
      </c>
    </row>
    <row r="1840" spans="3:11" ht="30" customHeight="1" x14ac:dyDescent="0.2">
      <c r="C1840" s="48"/>
      <c r="D1840" s="48"/>
      <c r="E1840" s="51" t="str">
        <f>IFERROR(VLOOKUP(D1840,Smart!$C$5:$E$105,3,0),"")</f>
        <v/>
      </c>
      <c r="F1840" s="30"/>
      <c r="G1840" s="35"/>
      <c r="H1840" s="34"/>
      <c r="I1840" s="57" t="str">
        <f t="shared" si="65"/>
        <v/>
      </c>
      <c r="J1840" s="35"/>
      <c r="K1840" s="54" t="str">
        <f t="shared" ca="1" si="66"/>
        <v/>
      </c>
    </row>
    <row r="1841" spans="3:11" ht="30" customHeight="1" x14ac:dyDescent="0.2">
      <c r="C1841" s="48"/>
      <c r="D1841" s="48"/>
      <c r="E1841" s="51" t="str">
        <f>IFERROR(VLOOKUP(D1841,Smart!$C$5:$E$105,3,0),"")</f>
        <v/>
      </c>
      <c r="F1841" s="30"/>
      <c r="G1841" s="35"/>
      <c r="H1841" s="34"/>
      <c r="I1841" s="57" t="str">
        <f t="shared" si="65"/>
        <v/>
      </c>
      <c r="J1841" s="35"/>
      <c r="K1841" s="54" t="str">
        <f t="shared" ca="1" si="66"/>
        <v/>
      </c>
    </row>
    <row r="1842" spans="3:11" ht="30" customHeight="1" x14ac:dyDescent="0.2">
      <c r="C1842" s="48"/>
      <c r="D1842" s="48"/>
      <c r="E1842" s="51" t="str">
        <f>IFERROR(VLOOKUP(D1842,Smart!$C$5:$E$105,3,0),"")</f>
        <v/>
      </c>
      <c r="F1842" s="30"/>
      <c r="G1842" s="35"/>
      <c r="H1842" s="34"/>
      <c r="I1842" s="57" t="str">
        <f t="shared" si="65"/>
        <v/>
      </c>
      <c r="J1842" s="35"/>
      <c r="K1842" s="54" t="str">
        <f t="shared" ca="1" si="66"/>
        <v/>
      </c>
    </row>
    <row r="1843" spans="3:11" ht="30" customHeight="1" x14ac:dyDescent="0.2">
      <c r="C1843" s="48"/>
      <c r="D1843" s="48"/>
      <c r="E1843" s="51" t="str">
        <f>IFERROR(VLOOKUP(D1843,Smart!$C$5:$E$105,3,0),"")</f>
        <v/>
      </c>
      <c r="F1843" s="30"/>
      <c r="G1843" s="35"/>
      <c r="H1843" s="34"/>
      <c r="I1843" s="57" t="str">
        <f t="shared" si="65"/>
        <v/>
      </c>
      <c r="J1843" s="35"/>
      <c r="K1843" s="54" t="str">
        <f t="shared" ca="1" si="66"/>
        <v/>
      </c>
    </row>
    <row r="1844" spans="3:11" ht="30" customHeight="1" x14ac:dyDescent="0.2">
      <c r="C1844" s="48"/>
      <c r="D1844" s="48"/>
      <c r="E1844" s="51" t="str">
        <f>IFERROR(VLOOKUP(D1844,Smart!$C$5:$E$105,3,0),"")</f>
        <v/>
      </c>
      <c r="F1844" s="30"/>
      <c r="G1844" s="35"/>
      <c r="H1844" s="34"/>
      <c r="I1844" s="57" t="str">
        <f t="shared" si="65"/>
        <v/>
      </c>
      <c r="J1844" s="35"/>
      <c r="K1844" s="54" t="str">
        <f t="shared" ca="1" si="66"/>
        <v/>
      </c>
    </row>
    <row r="1845" spans="3:11" ht="30" customHeight="1" x14ac:dyDescent="0.2">
      <c r="C1845" s="48"/>
      <c r="D1845" s="48"/>
      <c r="E1845" s="51" t="str">
        <f>IFERROR(VLOOKUP(D1845,Smart!$C$5:$E$105,3,0),"")</f>
        <v/>
      </c>
      <c r="F1845" s="30"/>
      <c r="G1845" s="35"/>
      <c r="H1845" s="34"/>
      <c r="I1845" s="57" t="str">
        <f t="shared" si="65"/>
        <v/>
      </c>
      <c r="J1845" s="35"/>
      <c r="K1845" s="54" t="str">
        <f t="shared" ca="1" si="66"/>
        <v/>
      </c>
    </row>
    <row r="1846" spans="3:11" ht="30" customHeight="1" x14ac:dyDescent="0.2">
      <c r="C1846" s="48"/>
      <c r="D1846" s="48"/>
      <c r="E1846" s="51" t="str">
        <f>IFERROR(VLOOKUP(D1846,Smart!$C$5:$E$105,3,0),"")</f>
        <v/>
      </c>
      <c r="F1846" s="30"/>
      <c r="G1846" s="35"/>
      <c r="H1846" s="34"/>
      <c r="I1846" s="57" t="str">
        <f t="shared" si="65"/>
        <v/>
      </c>
      <c r="J1846" s="35"/>
      <c r="K1846" s="54" t="str">
        <f t="shared" ca="1" si="66"/>
        <v/>
      </c>
    </row>
    <row r="1847" spans="3:11" ht="30" customHeight="1" x14ac:dyDescent="0.2">
      <c r="C1847" s="48"/>
      <c r="D1847" s="48"/>
      <c r="E1847" s="51" t="str">
        <f>IFERROR(VLOOKUP(D1847,Smart!$C$5:$E$105,3,0),"")</f>
        <v/>
      </c>
      <c r="F1847" s="30"/>
      <c r="G1847" s="35"/>
      <c r="H1847" s="34"/>
      <c r="I1847" s="57" t="str">
        <f t="shared" si="65"/>
        <v/>
      </c>
      <c r="J1847" s="35"/>
      <c r="K1847" s="54" t="str">
        <f t="shared" ca="1" si="66"/>
        <v/>
      </c>
    </row>
    <row r="1848" spans="3:11" ht="30" customHeight="1" x14ac:dyDescent="0.2">
      <c r="C1848" s="48"/>
      <c r="D1848" s="48"/>
      <c r="E1848" s="51" t="str">
        <f>IFERROR(VLOOKUP(D1848,Smart!$C$5:$E$105,3,0),"")</f>
        <v/>
      </c>
      <c r="F1848" s="30"/>
      <c r="G1848" s="35"/>
      <c r="H1848" s="34"/>
      <c r="I1848" s="57" t="str">
        <f t="shared" si="65"/>
        <v/>
      </c>
      <c r="J1848" s="35"/>
      <c r="K1848" s="54" t="str">
        <f t="shared" ca="1" si="66"/>
        <v/>
      </c>
    </row>
    <row r="1849" spans="3:11" ht="30" customHeight="1" x14ac:dyDescent="0.2">
      <c r="C1849" s="48"/>
      <c r="D1849" s="48"/>
      <c r="E1849" s="51" t="str">
        <f>IFERROR(VLOOKUP(D1849,Smart!$C$5:$E$105,3,0),"")</f>
        <v/>
      </c>
      <c r="F1849" s="30"/>
      <c r="G1849" s="35"/>
      <c r="H1849" s="34"/>
      <c r="I1849" s="57" t="str">
        <f t="shared" si="65"/>
        <v/>
      </c>
      <c r="J1849" s="35"/>
      <c r="K1849" s="54" t="str">
        <f t="shared" ca="1" si="66"/>
        <v/>
      </c>
    </row>
    <row r="1850" spans="3:11" ht="30" customHeight="1" x14ac:dyDescent="0.2">
      <c r="C1850" s="48"/>
      <c r="D1850" s="48"/>
      <c r="E1850" s="51" t="str">
        <f>IFERROR(VLOOKUP(D1850,Smart!$C$5:$E$105,3,0),"")</f>
        <v/>
      </c>
      <c r="F1850" s="30"/>
      <c r="G1850" s="35"/>
      <c r="H1850" s="34"/>
      <c r="I1850" s="57" t="str">
        <f t="shared" si="65"/>
        <v/>
      </c>
      <c r="J1850" s="35"/>
      <c r="K1850" s="54" t="str">
        <f t="shared" ca="1" si="66"/>
        <v/>
      </c>
    </row>
    <row r="1851" spans="3:11" ht="30" customHeight="1" x14ac:dyDescent="0.2">
      <c r="C1851" s="48"/>
      <c r="D1851" s="48"/>
      <c r="E1851" s="51" t="str">
        <f>IFERROR(VLOOKUP(D1851,Smart!$C$5:$E$105,3,0),"")</f>
        <v/>
      </c>
      <c r="F1851" s="30"/>
      <c r="G1851" s="35"/>
      <c r="H1851" s="34"/>
      <c r="I1851" s="57" t="str">
        <f t="shared" si="65"/>
        <v/>
      </c>
      <c r="J1851" s="35"/>
      <c r="K1851" s="54" t="str">
        <f t="shared" ca="1" si="66"/>
        <v/>
      </c>
    </row>
    <row r="1852" spans="3:11" ht="30" customHeight="1" x14ac:dyDescent="0.2">
      <c r="C1852" s="48"/>
      <c r="D1852" s="48"/>
      <c r="E1852" s="51" t="str">
        <f>IFERROR(VLOOKUP(D1852,Smart!$C$5:$E$105,3,0),"")</f>
        <v/>
      </c>
      <c r="F1852" s="30"/>
      <c r="G1852" s="35"/>
      <c r="H1852" s="34"/>
      <c r="I1852" s="57" t="str">
        <f t="shared" si="65"/>
        <v/>
      </c>
      <c r="J1852" s="35"/>
      <c r="K1852" s="54" t="str">
        <f t="shared" ca="1" si="66"/>
        <v/>
      </c>
    </row>
    <row r="1853" spans="3:11" ht="30" customHeight="1" x14ac:dyDescent="0.2">
      <c r="C1853" s="48"/>
      <c r="D1853" s="48"/>
      <c r="E1853" s="51" t="str">
        <f>IFERROR(VLOOKUP(D1853,Smart!$C$5:$E$105,3,0),"")</f>
        <v/>
      </c>
      <c r="F1853" s="30"/>
      <c r="G1853" s="35"/>
      <c r="H1853" s="34"/>
      <c r="I1853" s="57" t="str">
        <f t="shared" si="65"/>
        <v/>
      </c>
      <c r="J1853" s="35"/>
      <c r="K1853" s="54" t="str">
        <f t="shared" ca="1" si="66"/>
        <v/>
      </c>
    </row>
    <row r="1854" spans="3:11" ht="30" customHeight="1" x14ac:dyDescent="0.2">
      <c r="C1854" s="48"/>
      <c r="D1854" s="48"/>
      <c r="E1854" s="51" t="str">
        <f>IFERROR(VLOOKUP(D1854,Smart!$C$5:$E$105,3,0),"")</f>
        <v/>
      </c>
      <c r="F1854" s="30"/>
      <c r="G1854" s="35"/>
      <c r="H1854" s="34"/>
      <c r="I1854" s="57" t="str">
        <f t="shared" si="65"/>
        <v/>
      </c>
      <c r="J1854" s="35"/>
      <c r="K1854" s="54" t="str">
        <f t="shared" ca="1" si="66"/>
        <v/>
      </c>
    </row>
    <row r="1855" spans="3:11" ht="30" customHeight="1" x14ac:dyDescent="0.2">
      <c r="C1855" s="48"/>
      <c r="D1855" s="48"/>
      <c r="E1855" s="51" t="str">
        <f>IFERROR(VLOOKUP(D1855,Smart!$C$5:$E$105,3,0),"")</f>
        <v/>
      </c>
      <c r="F1855" s="30"/>
      <c r="G1855" s="35"/>
      <c r="H1855" s="34"/>
      <c r="I1855" s="57" t="str">
        <f t="shared" si="65"/>
        <v/>
      </c>
      <c r="J1855" s="35"/>
      <c r="K1855" s="54" t="str">
        <f t="shared" ca="1" si="66"/>
        <v/>
      </c>
    </row>
    <row r="1856" spans="3:11" ht="30" customHeight="1" x14ac:dyDescent="0.2">
      <c r="C1856" s="48"/>
      <c r="D1856" s="48"/>
      <c r="E1856" s="51" t="str">
        <f>IFERROR(VLOOKUP(D1856,Smart!$C$5:$E$105,3,0),"")</f>
        <v/>
      </c>
      <c r="F1856" s="30"/>
      <c r="G1856" s="35"/>
      <c r="H1856" s="34"/>
      <c r="I1856" s="57" t="str">
        <f t="shared" si="65"/>
        <v/>
      </c>
      <c r="J1856" s="35"/>
      <c r="K1856" s="54" t="str">
        <f t="shared" ca="1" si="66"/>
        <v/>
      </c>
    </row>
    <row r="1857" spans="3:11" ht="30" customHeight="1" x14ac:dyDescent="0.2">
      <c r="C1857" s="48"/>
      <c r="D1857" s="48"/>
      <c r="E1857" s="51" t="str">
        <f>IFERROR(VLOOKUP(D1857,Smart!$C$5:$E$105,3,0),"")</f>
        <v/>
      </c>
      <c r="F1857" s="30"/>
      <c r="G1857" s="35"/>
      <c r="H1857" s="34"/>
      <c r="I1857" s="57" t="str">
        <f t="shared" si="65"/>
        <v/>
      </c>
      <c r="J1857" s="35"/>
      <c r="K1857" s="54" t="str">
        <f t="shared" ca="1" si="66"/>
        <v/>
      </c>
    </row>
    <row r="1858" spans="3:11" ht="30" customHeight="1" x14ac:dyDescent="0.2">
      <c r="C1858" s="48"/>
      <c r="D1858" s="48"/>
      <c r="E1858" s="51" t="str">
        <f>IFERROR(VLOOKUP(D1858,Smart!$C$5:$E$105,3,0),"")</f>
        <v/>
      </c>
      <c r="F1858" s="30"/>
      <c r="G1858" s="35"/>
      <c r="H1858" s="34"/>
      <c r="I1858" s="57" t="str">
        <f t="shared" si="65"/>
        <v/>
      </c>
      <c r="J1858" s="35"/>
      <c r="K1858" s="54" t="str">
        <f t="shared" ca="1" si="66"/>
        <v/>
      </c>
    </row>
    <row r="1859" spans="3:11" ht="30" customHeight="1" x14ac:dyDescent="0.2">
      <c r="C1859" s="48"/>
      <c r="D1859" s="48"/>
      <c r="E1859" s="51" t="str">
        <f>IFERROR(VLOOKUP(D1859,Smart!$C$5:$E$105,3,0),"")</f>
        <v/>
      </c>
      <c r="F1859" s="30"/>
      <c r="G1859" s="35"/>
      <c r="H1859" s="34"/>
      <c r="I1859" s="57" t="str">
        <f t="shared" si="65"/>
        <v/>
      </c>
      <c r="J1859" s="35"/>
      <c r="K1859" s="54" t="str">
        <f t="shared" ca="1" si="66"/>
        <v/>
      </c>
    </row>
    <row r="1860" spans="3:11" ht="30" customHeight="1" x14ac:dyDescent="0.2">
      <c r="C1860" s="48"/>
      <c r="D1860" s="48"/>
      <c r="E1860" s="51" t="str">
        <f>IFERROR(VLOOKUP(D1860,Smart!$C$5:$E$105,3,0),"")</f>
        <v/>
      </c>
      <c r="F1860" s="30"/>
      <c r="G1860" s="35"/>
      <c r="H1860" s="34"/>
      <c r="I1860" s="57" t="str">
        <f t="shared" si="65"/>
        <v/>
      </c>
      <c r="J1860" s="35"/>
      <c r="K1860" s="54" t="str">
        <f t="shared" ca="1" si="66"/>
        <v/>
      </c>
    </row>
    <row r="1861" spans="3:11" ht="30" customHeight="1" x14ac:dyDescent="0.2">
      <c r="C1861" s="48"/>
      <c r="D1861" s="48"/>
      <c r="E1861" s="51" t="str">
        <f>IFERROR(VLOOKUP(D1861,Smart!$C$5:$E$105,3,0),"")</f>
        <v/>
      </c>
      <c r="F1861" s="30"/>
      <c r="G1861" s="35"/>
      <c r="H1861" s="34"/>
      <c r="I1861" s="57" t="str">
        <f t="shared" si="65"/>
        <v/>
      </c>
      <c r="J1861" s="35"/>
      <c r="K1861" s="54" t="str">
        <f t="shared" ca="1" si="66"/>
        <v/>
      </c>
    </row>
    <row r="1862" spans="3:11" ht="30" customHeight="1" x14ac:dyDescent="0.2">
      <c r="C1862" s="48"/>
      <c r="D1862" s="48"/>
      <c r="E1862" s="51" t="str">
        <f>IFERROR(VLOOKUP(D1862,Smart!$C$5:$E$105,3,0),"")</f>
        <v/>
      </c>
      <c r="F1862" s="30"/>
      <c r="G1862" s="35"/>
      <c r="H1862" s="34"/>
      <c r="I1862" s="57" t="str">
        <f t="shared" si="65"/>
        <v/>
      </c>
      <c r="J1862" s="35"/>
      <c r="K1862" s="54" t="str">
        <f t="shared" ca="1" si="66"/>
        <v/>
      </c>
    </row>
    <row r="1863" spans="3:11" ht="30" customHeight="1" x14ac:dyDescent="0.2">
      <c r="C1863" s="48"/>
      <c r="D1863" s="48"/>
      <c r="E1863" s="51" t="str">
        <f>IFERROR(VLOOKUP(D1863,Smart!$C$5:$E$105,3,0),"")</f>
        <v/>
      </c>
      <c r="F1863" s="30"/>
      <c r="G1863" s="35"/>
      <c r="H1863" s="34"/>
      <c r="I1863" s="57" t="str">
        <f t="shared" ref="I1863:I1926" si="67">IF(OR(G1863="",H1863=""),"",G1863+H1863)</f>
        <v/>
      </c>
      <c r="J1863" s="35"/>
      <c r="K1863" s="54" t="str">
        <f t="shared" ca="1" si="66"/>
        <v/>
      </c>
    </row>
    <row r="1864" spans="3:11" ht="30" customHeight="1" x14ac:dyDescent="0.2">
      <c r="C1864" s="48"/>
      <c r="D1864" s="48"/>
      <c r="E1864" s="51" t="str">
        <f>IFERROR(VLOOKUP(D1864,Smart!$C$5:$E$105,3,0),"")</f>
        <v/>
      </c>
      <c r="F1864" s="30"/>
      <c r="G1864" s="35"/>
      <c r="H1864" s="34"/>
      <c r="I1864" s="57" t="str">
        <f t="shared" si="67"/>
        <v/>
      </c>
      <c r="J1864" s="35"/>
      <c r="K1864" s="54" t="str">
        <f t="shared" ca="1" si="66"/>
        <v/>
      </c>
    </row>
    <row r="1865" spans="3:11" ht="30" customHeight="1" x14ac:dyDescent="0.2">
      <c r="C1865" s="48"/>
      <c r="D1865" s="48"/>
      <c r="E1865" s="51" t="str">
        <f>IFERROR(VLOOKUP(D1865,Smart!$C$5:$E$105,3,0),"")</f>
        <v/>
      </c>
      <c r="F1865" s="30"/>
      <c r="G1865" s="35"/>
      <c r="H1865" s="34"/>
      <c r="I1865" s="57" t="str">
        <f t="shared" si="67"/>
        <v/>
      </c>
      <c r="J1865" s="35"/>
      <c r="K1865" s="54" t="str">
        <f t="shared" ca="1" si="66"/>
        <v/>
      </c>
    </row>
    <row r="1866" spans="3:11" ht="30" customHeight="1" x14ac:dyDescent="0.2">
      <c r="C1866" s="48"/>
      <c r="D1866" s="48"/>
      <c r="E1866" s="51" t="str">
        <f>IFERROR(VLOOKUP(D1866,Smart!$C$5:$E$105,3,0),"")</f>
        <v/>
      </c>
      <c r="F1866" s="30"/>
      <c r="G1866" s="35"/>
      <c r="H1866" s="34"/>
      <c r="I1866" s="57" t="str">
        <f t="shared" si="67"/>
        <v/>
      </c>
      <c r="J1866" s="35"/>
      <c r="K1866" s="54" t="str">
        <f t="shared" ca="1" si="66"/>
        <v/>
      </c>
    </row>
    <row r="1867" spans="3:11" ht="30" customHeight="1" x14ac:dyDescent="0.2">
      <c r="C1867" s="48"/>
      <c r="D1867" s="48"/>
      <c r="E1867" s="51" t="str">
        <f>IFERROR(VLOOKUP(D1867,Smart!$C$5:$E$105,3,0),"")</f>
        <v/>
      </c>
      <c r="F1867" s="30"/>
      <c r="G1867" s="35"/>
      <c r="H1867" s="34"/>
      <c r="I1867" s="57" t="str">
        <f t="shared" si="67"/>
        <v/>
      </c>
      <c r="J1867" s="35"/>
      <c r="K1867" s="54" t="str">
        <f t="shared" ca="1" si="66"/>
        <v/>
      </c>
    </row>
    <row r="1868" spans="3:11" ht="30" customHeight="1" x14ac:dyDescent="0.2">
      <c r="C1868" s="48"/>
      <c r="D1868" s="48"/>
      <c r="E1868" s="51" t="str">
        <f>IFERROR(VLOOKUP(D1868,Smart!$C$5:$E$105,3,0),"")</f>
        <v/>
      </c>
      <c r="F1868" s="30"/>
      <c r="G1868" s="35"/>
      <c r="H1868" s="34"/>
      <c r="I1868" s="57" t="str">
        <f t="shared" si="67"/>
        <v/>
      </c>
      <c r="J1868" s="35"/>
      <c r="K1868" s="54" t="str">
        <f t="shared" ca="1" si="66"/>
        <v/>
      </c>
    </row>
    <row r="1869" spans="3:11" ht="30" customHeight="1" x14ac:dyDescent="0.2">
      <c r="C1869" s="48"/>
      <c r="D1869" s="48"/>
      <c r="E1869" s="51" t="str">
        <f>IFERROR(VLOOKUP(D1869,Smart!$C$5:$E$105,3,0),"")</f>
        <v/>
      </c>
      <c r="F1869" s="30"/>
      <c r="G1869" s="35"/>
      <c r="H1869" s="34"/>
      <c r="I1869" s="57" t="str">
        <f t="shared" si="67"/>
        <v/>
      </c>
      <c r="J1869" s="35"/>
      <c r="K1869" s="54" t="str">
        <f t="shared" ca="1" si="66"/>
        <v/>
      </c>
    </row>
    <row r="1870" spans="3:11" ht="30" customHeight="1" x14ac:dyDescent="0.2">
      <c r="C1870" s="48"/>
      <c r="D1870" s="48"/>
      <c r="E1870" s="51" t="str">
        <f>IFERROR(VLOOKUP(D1870,Smart!$C$5:$E$105,3,0),"")</f>
        <v/>
      </c>
      <c r="F1870" s="30"/>
      <c r="G1870" s="35"/>
      <c r="H1870" s="34"/>
      <c r="I1870" s="57" t="str">
        <f t="shared" si="67"/>
        <v/>
      </c>
      <c r="J1870" s="35"/>
      <c r="K1870" s="54" t="str">
        <f t="shared" ca="1" si="66"/>
        <v/>
      </c>
    </row>
    <row r="1871" spans="3:11" ht="30" customHeight="1" x14ac:dyDescent="0.2">
      <c r="C1871" s="48"/>
      <c r="D1871" s="48"/>
      <c r="E1871" s="51" t="str">
        <f>IFERROR(VLOOKUP(D1871,Smart!$C$5:$E$105,3,0),"")</f>
        <v/>
      </c>
      <c r="F1871" s="30"/>
      <c r="G1871" s="35"/>
      <c r="H1871" s="34"/>
      <c r="I1871" s="57" t="str">
        <f t="shared" si="67"/>
        <v/>
      </c>
      <c r="J1871" s="35"/>
      <c r="K1871" s="54" t="str">
        <f t="shared" ca="1" si="66"/>
        <v/>
      </c>
    </row>
    <row r="1872" spans="3:11" ht="30" customHeight="1" x14ac:dyDescent="0.2">
      <c r="C1872" s="48"/>
      <c r="D1872" s="48"/>
      <c r="E1872" s="51" t="str">
        <f>IFERROR(VLOOKUP(D1872,Smart!$C$5:$E$105,3,0),"")</f>
        <v/>
      </c>
      <c r="F1872" s="30"/>
      <c r="G1872" s="35"/>
      <c r="H1872" s="34"/>
      <c r="I1872" s="57" t="str">
        <f t="shared" si="67"/>
        <v/>
      </c>
      <c r="J1872" s="35"/>
      <c r="K1872" s="54" t="str">
        <f t="shared" ca="1" si="66"/>
        <v/>
      </c>
    </row>
    <row r="1873" spans="3:11" ht="30" customHeight="1" x14ac:dyDescent="0.2">
      <c r="C1873" s="48"/>
      <c r="D1873" s="48"/>
      <c r="E1873" s="51" t="str">
        <f>IFERROR(VLOOKUP(D1873,Smart!$C$5:$E$105,3,0),"")</f>
        <v/>
      </c>
      <c r="F1873" s="30"/>
      <c r="G1873" s="35"/>
      <c r="H1873" s="34"/>
      <c r="I1873" s="57" t="str">
        <f t="shared" si="67"/>
        <v/>
      </c>
      <c r="J1873" s="35"/>
      <c r="K1873" s="54" t="str">
        <f t="shared" ref="K1873:K1936" ca="1" si="68">IF(OR(D1873="",G1873="",I1873=""),"",IF(AND(J1873&lt;&gt;"",J1873&lt;=I1873),"Concluído en el Plazo",IF(AND(J1873&lt;&gt;"",J1873&gt;I1873),"Concluído con Retraso",IF(AND(J1873="",I1873&gt;=TODAY(),G1873&lt;=TODAY()),"En Progreso",IF(AND(J1873="",I1873&lt;TODAY()),"Retrasado","No iniciado")))))</f>
        <v/>
      </c>
    </row>
    <row r="1874" spans="3:11" ht="30" customHeight="1" x14ac:dyDescent="0.2">
      <c r="C1874" s="48"/>
      <c r="D1874" s="48"/>
      <c r="E1874" s="51" t="str">
        <f>IFERROR(VLOOKUP(D1874,Smart!$C$5:$E$105,3,0),"")</f>
        <v/>
      </c>
      <c r="F1874" s="30"/>
      <c r="G1874" s="35"/>
      <c r="H1874" s="34"/>
      <c r="I1874" s="57" t="str">
        <f t="shared" si="67"/>
        <v/>
      </c>
      <c r="J1874" s="35"/>
      <c r="K1874" s="54" t="str">
        <f t="shared" ca="1" si="68"/>
        <v/>
      </c>
    </row>
    <row r="1875" spans="3:11" ht="30" customHeight="1" x14ac:dyDescent="0.2">
      <c r="C1875" s="48"/>
      <c r="D1875" s="48"/>
      <c r="E1875" s="51" t="str">
        <f>IFERROR(VLOOKUP(D1875,Smart!$C$5:$E$105,3,0),"")</f>
        <v/>
      </c>
      <c r="F1875" s="30"/>
      <c r="G1875" s="35"/>
      <c r="H1875" s="34"/>
      <c r="I1875" s="57" t="str">
        <f t="shared" si="67"/>
        <v/>
      </c>
      <c r="J1875" s="35"/>
      <c r="K1875" s="54" t="str">
        <f t="shared" ca="1" si="68"/>
        <v/>
      </c>
    </row>
    <row r="1876" spans="3:11" ht="30" customHeight="1" x14ac:dyDescent="0.2">
      <c r="C1876" s="48"/>
      <c r="D1876" s="48"/>
      <c r="E1876" s="51" t="str">
        <f>IFERROR(VLOOKUP(D1876,Smart!$C$5:$E$105,3,0),"")</f>
        <v/>
      </c>
      <c r="F1876" s="30"/>
      <c r="G1876" s="35"/>
      <c r="H1876" s="34"/>
      <c r="I1876" s="57" t="str">
        <f t="shared" si="67"/>
        <v/>
      </c>
      <c r="J1876" s="35"/>
      <c r="K1876" s="54" t="str">
        <f t="shared" ca="1" si="68"/>
        <v/>
      </c>
    </row>
    <row r="1877" spans="3:11" ht="30" customHeight="1" x14ac:dyDescent="0.2">
      <c r="C1877" s="48"/>
      <c r="D1877" s="48"/>
      <c r="E1877" s="51" t="str">
        <f>IFERROR(VLOOKUP(D1877,Smart!$C$5:$E$105,3,0),"")</f>
        <v/>
      </c>
      <c r="F1877" s="30"/>
      <c r="G1877" s="35"/>
      <c r="H1877" s="34"/>
      <c r="I1877" s="57" t="str">
        <f t="shared" si="67"/>
        <v/>
      </c>
      <c r="J1877" s="35"/>
      <c r="K1877" s="54" t="str">
        <f t="shared" ca="1" si="68"/>
        <v/>
      </c>
    </row>
    <row r="1878" spans="3:11" ht="30" customHeight="1" x14ac:dyDescent="0.2">
      <c r="C1878" s="48"/>
      <c r="D1878" s="48"/>
      <c r="E1878" s="51" t="str">
        <f>IFERROR(VLOOKUP(D1878,Smart!$C$5:$E$105,3,0),"")</f>
        <v/>
      </c>
      <c r="F1878" s="30"/>
      <c r="G1878" s="35"/>
      <c r="H1878" s="34"/>
      <c r="I1878" s="57" t="str">
        <f t="shared" si="67"/>
        <v/>
      </c>
      <c r="J1878" s="35"/>
      <c r="K1878" s="54" t="str">
        <f t="shared" ca="1" si="68"/>
        <v/>
      </c>
    </row>
    <row r="1879" spans="3:11" ht="30" customHeight="1" x14ac:dyDescent="0.2">
      <c r="C1879" s="48"/>
      <c r="D1879" s="48"/>
      <c r="E1879" s="51" t="str">
        <f>IFERROR(VLOOKUP(D1879,Smart!$C$5:$E$105,3,0),"")</f>
        <v/>
      </c>
      <c r="F1879" s="30"/>
      <c r="G1879" s="35"/>
      <c r="H1879" s="34"/>
      <c r="I1879" s="57" t="str">
        <f t="shared" si="67"/>
        <v/>
      </c>
      <c r="J1879" s="35"/>
      <c r="K1879" s="54" t="str">
        <f t="shared" ca="1" si="68"/>
        <v/>
      </c>
    </row>
    <row r="1880" spans="3:11" ht="30" customHeight="1" x14ac:dyDescent="0.2">
      <c r="C1880" s="48"/>
      <c r="D1880" s="48"/>
      <c r="E1880" s="51" t="str">
        <f>IFERROR(VLOOKUP(D1880,Smart!$C$5:$E$105,3,0),"")</f>
        <v/>
      </c>
      <c r="F1880" s="30"/>
      <c r="G1880" s="35"/>
      <c r="H1880" s="34"/>
      <c r="I1880" s="57" t="str">
        <f t="shared" si="67"/>
        <v/>
      </c>
      <c r="J1880" s="35"/>
      <c r="K1880" s="54" t="str">
        <f t="shared" ca="1" si="68"/>
        <v/>
      </c>
    </row>
    <row r="1881" spans="3:11" ht="30" customHeight="1" x14ac:dyDescent="0.2">
      <c r="C1881" s="48"/>
      <c r="D1881" s="48"/>
      <c r="E1881" s="51" t="str">
        <f>IFERROR(VLOOKUP(D1881,Smart!$C$5:$E$105,3,0),"")</f>
        <v/>
      </c>
      <c r="F1881" s="30"/>
      <c r="G1881" s="35"/>
      <c r="H1881" s="34"/>
      <c r="I1881" s="57" t="str">
        <f t="shared" si="67"/>
        <v/>
      </c>
      <c r="J1881" s="35"/>
      <c r="K1881" s="54" t="str">
        <f t="shared" ca="1" si="68"/>
        <v/>
      </c>
    </row>
    <row r="1882" spans="3:11" ht="30" customHeight="1" x14ac:dyDescent="0.2">
      <c r="C1882" s="48"/>
      <c r="D1882" s="48"/>
      <c r="E1882" s="51" t="str">
        <f>IFERROR(VLOOKUP(D1882,Smart!$C$5:$E$105,3,0),"")</f>
        <v/>
      </c>
      <c r="F1882" s="30"/>
      <c r="G1882" s="35"/>
      <c r="H1882" s="34"/>
      <c r="I1882" s="57" t="str">
        <f t="shared" si="67"/>
        <v/>
      </c>
      <c r="J1882" s="35"/>
      <c r="K1882" s="54" t="str">
        <f t="shared" ca="1" si="68"/>
        <v/>
      </c>
    </row>
    <row r="1883" spans="3:11" ht="30" customHeight="1" x14ac:dyDescent="0.2">
      <c r="C1883" s="48"/>
      <c r="D1883" s="48"/>
      <c r="E1883" s="51" t="str">
        <f>IFERROR(VLOOKUP(D1883,Smart!$C$5:$E$105,3,0),"")</f>
        <v/>
      </c>
      <c r="F1883" s="30"/>
      <c r="G1883" s="35"/>
      <c r="H1883" s="34"/>
      <c r="I1883" s="57" t="str">
        <f t="shared" si="67"/>
        <v/>
      </c>
      <c r="J1883" s="35"/>
      <c r="K1883" s="54" t="str">
        <f t="shared" ca="1" si="68"/>
        <v/>
      </c>
    </row>
    <row r="1884" spans="3:11" ht="30" customHeight="1" x14ac:dyDescent="0.2">
      <c r="C1884" s="48"/>
      <c r="D1884" s="48"/>
      <c r="E1884" s="51" t="str">
        <f>IFERROR(VLOOKUP(D1884,Smart!$C$5:$E$105,3,0),"")</f>
        <v/>
      </c>
      <c r="F1884" s="30"/>
      <c r="G1884" s="35"/>
      <c r="H1884" s="34"/>
      <c r="I1884" s="57" t="str">
        <f t="shared" si="67"/>
        <v/>
      </c>
      <c r="J1884" s="35"/>
      <c r="K1884" s="54" t="str">
        <f t="shared" ca="1" si="68"/>
        <v/>
      </c>
    </row>
    <row r="1885" spans="3:11" ht="30" customHeight="1" x14ac:dyDescent="0.2">
      <c r="C1885" s="48"/>
      <c r="D1885" s="48"/>
      <c r="E1885" s="51" t="str">
        <f>IFERROR(VLOOKUP(D1885,Smart!$C$5:$E$105,3,0),"")</f>
        <v/>
      </c>
      <c r="F1885" s="30"/>
      <c r="G1885" s="35"/>
      <c r="H1885" s="34"/>
      <c r="I1885" s="57" t="str">
        <f t="shared" si="67"/>
        <v/>
      </c>
      <c r="J1885" s="35"/>
      <c r="K1885" s="54" t="str">
        <f t="shared" ca="1" si="68"/>
        <v/>
      </c>
    </row>
    <row r="1886" spans="3:11" ht="30" customHeight="1" x14ac:dyDescent="0.2">
      <c r="C1886" s="48"/>
      <c r="D1886" s="48"/>
      <c r="E1886" s="51" t="str">
        <f>IFERROR(VLOOKUP(D1886,Smart!$C$5:$E$105,3,0),"")</f>
        <v/>
      </c>
      <c r="F1886" s="30"/>
      <c r="G1886" s="35"/>
      <c r="H1886" s="34"/>
      <c r="I1886" s="57" t="str">
        <f t="shared" si="67"/>
        <v/>
      </c>
      <c r="J1886" s="35"/>
      <c r="K1886" s="54" t="str">
        <f t="shared" ca="1" si="68"/>
        <v/>
      </c>
    </row>
    <row r="1887" spans="3:11" ht="30" customHeight="1" x14ac:dyDescent="0.2">
      <c r="C1887" s="48"/>
      <c r="D1887" s="48"/>
      <c r="E1887" s="51" t="str">
        <f>IFERROR(VLOOKUP(D1887,Smart!$C$5:$E$105,3,0),"")</f>
        <v/>
      </c>
      <c r="F1887" s="30"/>
      <c r="G1887" s="35"/>
      <c r="H1887" s="34"/>
      <c r="I1887" s="57" t="str">
        <f t="shared" si="67"/>
        <v/>
      </c>
      <c r="J1887" s="35"/>
      <c r="K1887" s="54" t="str">
        <f t="shared" ca="1" si="68"/>
        <v/>
      </c>
    </row>
    <row r="1888" spans="3:11" ht="30" customHeight="1" x14ac:dyDescent="0.2">
      <c r="C1888" s="48"/>
      <c r="D1888" s="48"/>
      <c r="E1888" s="51" t="str">
        <f>IFERROR(VLOOKUP(D1888,Smart!$C$5:$E$105,3,0),"")</f>
        <v/>
      </c>
      <c r="F1888" s="30"/>
      <c r="G1888" s="35"/>
      <c r="H1888" s="34"/>
      <c r="I1888" s="57" t="str">
        <f t="shared" si="67"/>
        <v/>
      </c>
      <c r="J1888" s="35"/>
      <c r="K1888" s="54" t="str">
        <f t="shared" ca="1" si="68"/>
        <v/>
      </c>
    </row>
    <row r="1889" spans="3:11" ht="30" customHeight="1" x14ac:dyDescent="0.2">
      <c r="C1889" s="48"/>
      <c r="D1889" s="48"/>
      <c r="E1889" s="51" t="str">
        <f>IFERROR(VLOOKUP(D1889,Smart!$C$5:$E$105,3,0),"")</f>
        <v/>
      </c>
      <c r="F1889" s="30"/>
      <c r="G1889" s="35"/>
      <c r="H1889" s="34"/>
      <c r="I1889" s="57" t="str">
        <f t="shared" si="67"/>
        <v/>
      </c>
      <c r="J1889" s="35"/>
      <c r="K1889" s="54" t="str">
        <f t="shared" ca="1" si="68"/>
        <v/>
      </c>
    </row>
    <row r="1890" spans="3:11" ht="30" customHeight="1" x14ac:dyDescent="0.2">
      <c r="C1890" s="48"/>
      <c r="D1890" s="48"/>
      <c r="E1890" s="51" t="str">
        <f>IFERROR(VLOOKUP(D1890,Smart!$C$5:$E$105,3,0),"")</f>
        <v/>
      </c>
      <c r="F1890" s="30"/>
      <c r="G1890" s="35"/>
      <c r="H1890" s="34"/>
      <c r="I1890" s="57" t="str">
        <f t="shared" si="67"/>
        <v/>
      </c>
      <c r="J1890" s="35"/>
      <c r="K1890" s="54" t="str">
        <f t="shared" ca="1" si="68"/>
        <v/>
      </c>
    </row>
    <row r="1891" spans="3:11" ht="30" customHeight="1" x14ac:dyDescent="0.2">
      <c r="C1891" s="48"/>
      <c r="D1891" s="48"/>
      <c r="E1891" s="51" t="str">
        <f>IFERROR(VLOOKUP(D1891,Smart!$C$5:$E$105,3,0),"")</f>
        <v/>
      </c>
      <c r="F1891" s="30"/>
      <c r="G1891" s="35"/>
      <c r="H1891" s="34"/>
      <c r="I1891" s="57" t="str">
        <f t="shared" si="67"/>
        <v/>
      </c>
      <c r="J1891" s="35"/>
      <c r="K1891" s="54" t="str">
        <f t="shared" ca="1" si="68"/>
        <v/>
      </c>
    </row>
    <row r="1892" spans="3:11" ht="30" customHeight="1" x14ac:dyDescent="0.2">
      <c r="C1892" s="48"/>
      <c r="D1892" s="48"/>
      <c r="E1892" s="51" t="str">
        <f>IFERROR(VLOOKUP(D1892,Smart!$C$5:$E$105,3,0),"")</f>
        <v/>
      </c>
      <c r="F1892" s="30"/>
      <c r="G1892" s="35"/>
      <c r="H1892" s="34"/>
      <c r="I1892" s="57" t="str">
        <f t="shared" si="67"/>
        <v/>
      </c>
      <c r="J1892" s="35"/>
      <c r="K1892" s="54" t="str">
        <f t="shared" ca="1" si="68"/>
        <v/>
      </c>
    </row>
    <row r="1893" spans="3:11" ht="30" customHeight="1" x14ac:dyDescent="0.2">
      <c r="C1893" s="48"/>
      <c r="D1893" s="48"/>
      <c r="E1893" s="51" t="str">
        <f>IFERROR(VLOOKUP(D1893,Smart!$C$5:$E$105,3,0),"")</f>
        <v/>
      </c>
      <c r="F1893" s="30"/>
      <c r="G1893" s="35"/>
      <c r="H1893" s="34"/>
      <c r="I1893" s="57" t="str">
        <f t="shared" si="67"/>
        <v/>
      </c>
      <c r="J1893" s="35"/>
      <c r="K1893" s="54" t="str">
        <f t="shared" ca="1" si="68"/>
        <v/>
      </c>
    </row>
    <row r="1894" spans="3:11" ht="30" customHeight="1" x14ac:dyDescent="0.2">
      <c r="C1894" s="48"/>
      <c r="D1894" s="48"/>
      <c r="E1894" s="51" t="str">
        <f>IFERROR(VLOOKUP(D1894,Smart!$C$5:$E$105,3,0),"")</f>
        <v/>
      </c>
      <c r="F1894" s="30"/>
      <c r="G1894" s="35"/>
      <c r="H1894" s="34"/>
      <c r="I1894" s="57" t="str">
        <f t="shared" si="67"/>
        <v/>
      </c>
      <c r="J1894" s="35"/>
      <c r="K1894" s="54" t="str">
        <f t="shared" ca="1" si="68"/>
        <v/>
      </c>
    </row>
    <row r="1895" spans="3:11" ht="30" customHeight="1" x14ac:dyDescent="0.2">
      <c r="C1895" s="48"/>
      <c r="D1895" s="48"/>
      <c r="E1895" s="51" t="str">
        <f>IFERROR(VLOOKUP(D1895,Smart!$C$5:$E$105,3,0),"")</f>
        <v/>
      </c>
      <c r="F1895" s="30"/>
      <c r="G1895" s="35"/>
      <c r="H1895" s="34"/>
      <c r="I1895" s="57" t="str">
        <f t="shared" si="67"/>
        <v/>
      </c>
      <c r="J1895" s="35"/>
      <c r="K1895" s="54" t="str">
        <f t="shared" ca="1" si="68"/>
        <v/>
      </c>
    </row>
    <row r="1896" spans="3:11" ht="30" customHeight="1" x14ac:dyDescent="0.2">
      <c r="C1896" s="48"/>
      <c r="D1896" s="48"/>
      <c r="E1896" s="51" t="str">
        <f>IFERROR(VLOOKUP(D1896,Smart!$C$5:$E$105,3,0),"")</f>
        <v/>
      </c>
      <c r="F1896" s="30"/>
      <c r="G1896" s="35"/>
      <c r="H1896" s="34"/>
      <c r="I1896" s="57" t="str">
        <f t="shared" si="67"/>
        <v/>
      </c>
      <c r="J1896" s="35"/>
      <c r="K1896" s="54" t="str">
        <f t="shared" ca="1" si="68"/>
        <v/>
      </c>
    </row>
    <row r="1897" spans="3:11" ht="30" customHeight="1" x14ac:dyDescent="0.2">
      <c r="C1897" s="48"/>
      <c r="D1897" s="48"/>
      <c r="E1897" s="51" t="str">
        <f>IFERROR(VLOOKUP(D1897,Smart!$C$5:$E$105,3,0),"")</f>
        <v/>
      </c>
      <c r="F1897" s="30"/>
      <c r="G1897" s="35"/>
      <c r="H1897" s="34"/>
      <c r="I1897" s="57" t="str">
        <f t="shared" si="67"/>
        <v/>
      </c>
      <c r="J1897" s="35"/>
      <c r="K1897" s="54" t="str">
        <f t="shared" ca="1" si="68"/>
        <v/>
      </c>
    </row>
    <row r="1898" spans="3:11" ht="30" customHeight="1" x14ac:dyDescent="0.2">
      <c r="C1898" s="48"/>
      <c r="D1898" s="48"/>
      <c r="E1898" s="51" t="str">
        <f>IFERROR(VLOOKUP(D1898,Smart!$C$5:$E$105,3,0),"")</f>
        <v/>
      </c>
      <c r="F1898" s="30"/>
      <c r="G1898" s="35"/>
      <c r="H1898" s="34"/>
      <c r="I1898" s="57" t="str">
        <f t="shared" si="67"/>
        <v/>
      </c>
      <c r="J1898" s="35"/>
      <c r="K1898" s="54" t="str">
        <f t="shared" ca="1" si="68"/>
        <v/>
      </c>
    </row>
    <row r="1899" spans="3:11" ht="30" customHeight="1" x14ac:dyDescent="0.2">
      <c r="C1899" s="48"/>
      <c r="D1899" s="48"/>
      <c r="E1899" s="51" t="str">
        <f>IFERROR(VLOOKUP(D1899,Smart!$C$5:$E$105,3,0),"")</f>
        <v/>
      </c>
      <c r="F1899" s="30"/>
      <c r="G1899" s="35"/>
      <c r="H1899" s="34"/>
      <c r="I1899" s="57" t="str">
        <f t="shared" si="67"/>
        <v/>
      </c>
      <c r="J1899" s="35"/>
      <c r="K1899" s="54" t="str">
        <f t="shared" ca="1" si="68"/>
        <v/>
      </c>
    </row>
    <row r="1900" spans="3:11" ht="30" customHeight="1" x14ac:dyDescent="0.2">
      <c r="C1900" s="48"/>
      <c r="D1900" s="48"/>
      <c r="E1900" s="51" t="str">
        <f>IFERROR(VLOOKUP(D1900,Smart!$C$5:$E$105,3,0),"")</f>
        <v/>
      </c>
      <c r="F1900" s="30"/>
      <c r="G1900" s="35"/>
      <c r="H1900" s="34"/>
      <c r="I1900" s="57" t="str">
        <f t="shared" si="67"/>
        <v/>
      </c>
      <c r="J1900" s="35"/>
      <c r="K1900" s="54" t="str">
        <f t="shared" ca="1" si="68"/>
        <v/>
      </c>
    </row>
    <row r="1901" spans="3:11" ht="30" customHeight="1" x14ac:dyDescent="0.2">
      <c r="C1901" s="48"/>
      <c r="D1901" s="48"/>
      <c r="E1901" s="51" t="str">
        <f>IFERROR(VLOOKUP(D1901,Smart!$C$5:$E$105,3,0),"")</f>
        <v/>
      </c>
      <c r="F1901" s="30"/>
      <c r="G1901" s="35"/>
      <c r="H1901" s="34"/>
      <c r="I1901" s="57" t="str">
        <f t="shared" si="67"/>
        <v/>
      </c>
      <c r="J1901" s="35"/>
      <c r="K1901" s="54" t="str">
        <f t="shared" ca="1" si="68"/>
        <v/>
      </c>
    </row>
    <row r="1902" spans="3:11" ht="30" customHeight="1" x14ac:dyDescent="0.2">
      <c r="C1902" s="48"/>
      <c r="D1902" s="48"/>
      <c r="E1902" s="51" t="str">
        <f>IFERROR(VLOOKUP(D1902,Smart!$C$5:$E$105,3,0),"")</f>
        <v/>
      </c>
      <c r="F1902" s="30"/>
      <c r="G1902" s="35"/>
      <c r="H1902" s="34"/>
      <c r="I1902" s="57" t="str">
        <f t="shared" si="67"/>
        <v/>
      </c>
      <c r="J1902" s="35"/>
      <c r="K1902" s="54" t="str">
        <f t="shared" ca="1" si="68"/>
        <v/>
      </c>
    </row>
    <row r="1903" spans="3:11" ht="30" customHeight="1" x14ac:dyDescent="0.2">
      <c r="C1903" s="48"/>
      <c r="D1903" s="48"/>
      <c r="E1903" s="51" t="str">
        <f>IFERROR(VLOOKUP(D1903,Smart!$C$5:$E$105,3,0),"")</f>
        <v/>
      </c>
      <c r="F1903" s="30"/>
      <c r="G1903" s="35"/>
      <c r="H1903" s="34"/>
      <c r="I1903" s="57" t="str">
        <f t="shared" si="67"/>
        <v/>
      </c>
      <c r="J1903" s="35"/>
      <c r="K1903" s="54" t="str">
        <f t="shared" ca="1" si="68"/>
        <v/>
      </c>
    </row>
    <row r="1904" spans="3:11" ht="30" customHeight="1" x14ac:dyDescent="0.2">
      <c r="C1904" s="48"/>
      <c r="D1904" s="48"/>
      <c r="E1904" s="51" t="str">
        <f>IFERROR(VLOOKUP(D1904,Smart!$C$5:$E$105,3,0),"")</f>
        <v/>
      </c>
      <c r="F1904" s="30"/>
      <c r="G1904" s="35"/>
      <c r="H1904" s="34"/>
      <c r="I1904" s="57" t="str">
        <f t="shared" si="67"/>
        <v/>
      </c>
      <c r="J1904" s="35"/>
      <c r="K1904" s="54" t="str">
        <f t="shared" ca="1" si="68"/>
        <v/>
      </c>
    </row>
    <row r="1905" spans="3:11" ht="30" customHeight="1" x14ac:dyDescent="0.2">
      <c r="C1905" s="48"/>
      <c r="D1905" s="48"/>
      <c r="E1905" s="51" t="str">
        <f>IFERROR(VLOOKUP(D1905,Smart!$C$5:$E$105,3,0),"")</f>
        <v/>
      </c>
      <c r="F1905" s="30"/>
      <c r="G1905" s="35"/>
      <c r="H1905" s="34"/>
      <c r="I1905" s="57" t="str">
        <f t="shared" si="67"/>
        <v/>
      </c>
      <c r="J1905" s="35"/>
      <c r="K1905" s="54" t="str">
        <f t="shared" ca="1" si="68"/>
        <v/>
      </c>
    </row>
    <row r="1906" spans="3:11" ht="30" customHeight="1" x14ac:dyDescent="0.2">
      <c r="C1906" s="48"/>
      <c r="D1906" s="48"/>
      <c r="E1906" s="51" t="str">
        <f>IFERROR(VLOOKUP(D1906,Smart!$C$5:$E$105,3,0),"")</f>
        <v/>
      </c>
      <c r="F1906" s="30"/>
      <c r="G1906" s="35"/>
      <c r="H1906" s="34"/>
      <c r="I1906" s="57" t="str">
        <f t="shared" si="67"/>
        <v/>
      </c>
      <c r="J1906" s="35"/>
      <c r="K1906" s="54" t="str">
        <f t="shared" ca="1" si="68"/>
        <v/>
      </c>
    </row>
    <row r="1907" spans="3:11" ht="30" customHeight="1" x14ac:dyDescent="0.2">
      <c r="C1907" s="48"/>
      <c r="D1907" s="48"/>
      <c r="E1907" s="51" t="str">
        <f>IFERROR(VLOOKUP(D1907,Smart!$C$5:$E$105,3,0),"")</f>
        <v/>
      </c>
      <c r="F1907" s="30"/>
      <c r="G1907" s="35"/>
      <c r="H1907" s="34"/>
      <c r="I1907" s="57" t="str">
        <f t="shared" si="67"/>
        <v/>
      </c>
      <c r="J1907" s="35"/>
      <c r="K1907" s="54" t="str">
        <f t="shared" ca="1" si="68"/>
        <v/>
      </c>
    </row>
    <row r="1908" spans="3:11" ht="30" customHeight="1" x14ac:dyDescent="0.2">
      <c r="C1908" s="48"/>
      <c r="D1908" s="48"/>
      <c r="E1908" s="51" t="str">
        <f>IFERROR(VLOOKUP(D1908,Smart!$C$5:$E$105,3,0),"")</f>
        <v/>
      </c>
      <c r="F1908" s="30"/>
      <c r="G1908" s="35"/>
      <c r="H1908" s="34"/>
      <c r="I1908" s="57" t="str">
        <f t="shared" si="67"/>
        <v/>
      </c>
      <c r="J1908" s="35"/>
      <c r="K1908" s="54" t="str">
        <f t="shared" ca="1" si="68"/>
        <v/>
      </c>
    </row>
    <row r="1909" spans="3:11" ht="30" customHeight="1" x14ac:dyDescent="0.2">
      <c r="C1909" s="48"/>
      <c r="D1909" s="48"/>
      <c r="E1909" s="51" t="str">
        <f>IFERROR(VLOOKUP(D1909,Smart!$C$5:$E$105,3,0),"")</f>
        <v/>
      </c>
      <c r="F1909" s="30"/>
      <c r="G1909" s="35"/>
      <c r="H1909" s="34"/>
      <c r="I1909" s="57" t="str">
        <f t="shared" si="67"/>
        <v/>
      </c>
      <c r="J1909" s="35"/>
      <c r="K1909" s="54" t="str">
        <f t="shared" ca="1" si="68"/>
        <v/>
      </c>
    </row>
    <row r="1910" spans="3:11" ht="30" customHeight="1" x14ac:dyDescent="0.2">
      <c r="C1910" s="48"/>
      <c r="D1910" s="48"/>
      <c r="E1910" s="51" t="str">
        <f>IFERROR(VLOOKUP(D1910,Smart!$C$5:$E$105,3,0),"")</f>
        <v/>
      </c>
      <c r="F1910" s="30"/>
      <c r="G1910" s="35"/>
      <c r="H1910" s="34"/>
      <c r="I1910" s="57" t="str">
        <f t="shared" si="67"/>
        <v/>
      </c>
      <c r="J1910" s="35"/>
      <c r="K1910" s="54" t="str">
        <f t="shared" ca="1" si="68"/>
        <v/>
      </c>
    </row>
    <row r="1911" spans="3:11" ht="30" customHeight="1" x14ac:dyDescent="0.2">
      <c r="C1911" s="48"/>
      <c r="D1911" s="48"/>
      <c r="E1911" s="51" t="str">
        <f>IFERROR(VLOOKUP(D1911,Smart!$C$5:$E$105,3,0),"")</f>
        <v/>
      </c>
      <c r="F1911" s="30"/>
      <c r="G1911" s="35"/>
      <c r="H1911" s="34"/>
      <c r="I1911" s="57" t="str">
        <f t="shared" si="67"/>
        <v/>
      </c>
      <c r="J1911" s="35"/>
      <c r="K1911" s="54" t="str">
        <f t="shared" ca="1" si="68"/>
        <v/>
      </c>
    </row>
    <row r="1912" spans="3:11" ht="30" customHeight="1" x14ac:dyDescent="0.2">
      <c r="C1912" s="48"/>
      <c r="D1912" s="48"/>
      <c r="E1912" s="51" t="str">
        <f>IFERROR(VLOOKUP(D1912,Smart!$C$5:$E$105,3,0),"")</f>
        <v/>
      </c>
      <c r="F1912" s="30"/>
      <c r="G1912" s="35"/>
      <c r="H1912" s="34"/>
      <c r="I1912" s="57" t="str">
        <f t="shared" si="67"/>
        <v/>
      </c>
      <c r="J1912" s="35"/>
      <c r="K1912" s="54" t="str">
        <f t="shared" ca="1" si="68"/>
        <v/>
      </c>
    </row>
    <row r="1913" spans="3:11" ht="30" customHeight="1" x14ac:dyDescent="0.2">
      <c r="C1913" s="48"/>
      <c r="D1913" s="48"/>
      <c r="E1913" s="51" t="str">
        <f>IFERROR(VLOOKUP(D1913,Smart!$C$5:$E$105,3,0),"")</f>
        <v/>
      </c>
      <c r="F1913" s="30"/>
      <c r="G1913" s="35"/>
      <c r="H1913" s="34"/>
      <c r="I1913" s="57" t="str">
        <f t="shared" si="67"/>
        <v/>
      </c>
      <c r="J1913" s="35"/>
      <c r="K1913" s="54" t="str">
        <f t="shared" ca="1" si="68"/>
        <v/>
      </c>
    </row>
    <row r="1914" spans="3:11" ht="30" customHeight="1" x14ac:dyDescent="0.2">
      <c r="C1914" s="48"/>
      <c r="D1914" s="48"/>
      <c r="E1914" s="51" t="str">
        <f>IFERROR(VLOOKUP(D1914,Smart!$C$5:$E$105,3,0),"")</f>
        <v/>
      </c>
      <c r="F1914" s="30"/>
      <c r="G1914" s="35"/>
      <c r="H1914" s="34"/>
      <c r="I1914" s="57" t="str">
        <f t="shared" si="67"/>
        <v/>
      </c>
      <c r="J1914" s="35"/>
      <c r="K1914" s="54" t="str">
        <f t="shared" ca="1" si="68"/>
        <v/>
      </c>
    </row>
    <row r="1915" spans="3:11" ht="30" customHeight="1" x14ac:dyDescent="0.2">
      <c r="C1915" s="48"/>
      <c r="D1915" s="48"/>
      <c r="E1915" s="51" t="str">
        <f>IFERROR(VLOOKUP(D1915,Smart!$C$5:$E$105,3,0),"")</f>
        <v/>
      </c>
      <c r="F1915" s="30"/>
      <c r="G1915" s="35"/>
      <c r="H1915" s="34"/>
      <c r="I1915" s="57" t="str">
        <f t="shared" si="67"/>
        <v/>
      </c>
      <c r="J1915" s="35"/>
      <c r="K1915" s="54" t="str">
        <f t="shared" ca="1" si="68"/>
        <v/>
      </c>
    </row>
    <row r="1916" spans="3:11" ht="30" customHeight="1" x14ac:dyDescent="0.2">
      <c r="C1916" s="48"/>
      <c r="D1916" s="48"/>
      <c r="E1916" s="51" t="str">
        <f>IFERROR(VLOOKUP(D1916,Smart!$C$5:$E$105,3,0),"")</f>
        <v/>
      </c>
      <c r="F1916" s="30"/>
      <c r="G1916" s="35"/>
      <c r="H1916" s="34"/>
      <c r="I1916" s="57" t="str">
        <f t="shared" si="67"/>
        <v/>
      </c>
      <c r="J1916" s="35"/>
      <c r="K1916" s="54" t="str">
        <f t="shared" ca="1" si="68"/>
        <v/>
      </c>
    </row>
    <row r="1917" spans="3:11" ht="30" customHeight="1" x14ac:dyDescent="0.2">
      <c r="C1917" s="48"/>
      <c r="D1917" s="48"/>
      <c r="E1917" s="51" t="str">
        <f>IFERROR(VLOOKUP(D1917,Smart!$C$5:$E$105,3,0),"")</f>
        <v/>
      </c>
      <c r="F1917" s="30"/>
      <c r="G1917" s="35"/>
      <c r="H1917" s="34"/>
      <c r="I1917" s="57" t="str">
        <f t="shared" si="67"/>
        <v/>
      </c>
      <c r="J1917" s="35"/>
      <c r="K1917" s="54" t="str">
        <f t="shared" ca="1" si="68"/>
        <v/>
      </c>
    </row>
    <row r="1918" spans="3:11" ht="30" customHeight="1" x14ac:dyDescent="0.2">
      <c r="C1918" s="48"/>
      <c r="D1918" s="48"/>
      <c r="E1918" s="51" t="str">
        <f>IFERROR(VLOOKUP(D1918,Smart!$C$5:$E$105,3,0),"")</f>
        <v/>
      </c>
      <c r="F1918" s="30"/>
      <c r="G1918" s="35"/>
      <c r="H1918" s="34"/>
      <c r="I1918" s="57" t="str">
        <f t="shared" si="67"/>
        <v/>
      </c>
      <c r="J1918" s="35"/>
      <c r="K1918" s="54" t="str">
        <f t="shared" ca="1" si="68"/>
        <v/>
      </c>
    </row>
    <row r="1919" spans="3:11" ht="30" customHeight="1" x14ac:dyDescent="0.2">
      <c r="C1919" s="48"/>
      <c r="D1919" s="48"/>
      <c r="E1919" s="51" t="str">
        <f>IFERROR(VLOOKUP(D1919,Smart!$C$5:$E$105,3,0),"")</f>
        <v/>
      </c>
      <c r="F1919" s="30"/>
      <c r="G1919" s="35"/>
      <c r="H1919" s="34"/>
      <c r="I1919" s="57" t="str">
        <f t="shared" si="67"/>
        <v/>
      </c>
      <c r="J1919" s="35"/>
      <c r="K1919" s="54" t="str">
        <f t="shared" ca="1" si="68"/>
        <v/>
      </c>
    </row>
    <row r="1920" spans="3:11" ht="30" customHeight="1" x14ac:dyDescent="0.2">
      <c r="C1920" s="48"/>
      <c r="D1920" s="48"/>
      <c r="E1920" s="51" t="str">
        <f>IFERROR(VLOOKUP(D1920,Smart!$C$5:$E$105,3,0),"")</f>
        <v/>
      </c>
      <c r="F1920" s="30"/>
      <c r="G1920" s="35"/>
      <c r="H1920" s="34"/>
      <c r="I1920" s="57" t="str">
        <f t="shared" si="67"/>
        <v/>
      </c>
      <c r="J1920" s="35"/>
      <c r="K1920" s="54" t="str">
        <f t="shared" ca="1" si="68"/>
        <v/>
      </c>
    </row>
    <row r="1921" spans="3:11" ht="30" customHeight="1" x14ac:dyDescent="0.2">
      <c r="C1921" s="48"/>
      <c r="D1921" s="48"/>
      <c r="E1921" s="51" t="str">
        <f>IFERROR(VLOOKUP(D1921,Smart!$C$5:$E$105,3,0),"")</f>
        <v/>
      </c>
      <c r="F1921" s="30"/>
      <c r="G1921" s="35"/>
      <c r="H1921" s="34"/>
      <c r="I1921" s="57" t="str">
        <f t="shared" si="67"/>
        <v/>
      </c>
      <c r="J1921" s="35"/>
      <c r="K1921" s="54" t="str">
        <f t="shared" ca="1" si="68"/>
        <v/>
      </c>
    </row>
    <row r="1922" spans="3:11" ht="30" customHeight="1" x14ac:dyDescent="0.2">
      <c r="C1922" s="48"/>
      <c r="D1922" s="48"/>
      <c r="E1922" s="51" t="str">
        <f>IFERROR(VLOOKUP(D1922,Smart!$C$5:$E$105,3,0),"")</f>
        <v/>
      </c>
      <c r="F1922" s="30"/>
      <c r="G1922" s="35"/>
      <c r="H1922" s="34"/>
      <c r="I1922" s="57" t="str">
        <f t="shared" si="67"/>
        <v/>
      </c>
      <c r="J1922" s="35"/>
      <c r="K1922" s="54" t="str">
        <f t="shared" ca="1" si="68"/>
        <v/>
      </c>
    </row>
    <row r="1923" spans="3:11" ht="30" customHeight="1" x14ac:dyDescent="0.2">
      <c r="C1923" s="48"/>
      <c r="D1923" s="48"/>
      <c r="E1923" s="51" t="str">
        <f>IFERROR(VLOOKUP(D1923,Smart!$C$5:$E$105,3,0),"")</f>
        <v/>
      </c>
      <c r="F1923" s="30"/>
      <c r="G1923" s="35"/>
      <c r="H1923" s="34"/>
      <c r="I1923" s="57" t="str">
        <f t="shared" si="67"/>
        <v/>
      </c>
      <c r="J1923" s="35"/>
      <c r="K1923" s="54" t="str">
        <f t="shared" ca="1" si="68"/>
        <v/>
      </c>
    </row>
    <row r="1924" spans="3:11" ht="30" customHeight="1" x14ac:dyDescent="0.2">
      <c r="C1924" s="48"/>
      <c r="D1924" s="48"/>
      <c r="E1924" s="51" t="str">
        <f>IFERROR(VLOOKUP(D1924,Smart!$C$5:$E$105,3,0),"")</f>
        <v/>
      </c>
      <c r="F1924" s="30"/>
      <c r="G1924" s="35"/>
      <c r="H1924" s="34"/>
      <c r="I1924" s="57" t="str">
        <f t="shared" si="67"/>
        <v/>
      </c>
      <c r="J1924" s="35"/>
      <c r="K1924" s="54" t="str">
        <f t="shared" ca="1" si="68"/>
        <v/>
      </c>
    </row>
    <row r="1925" spans="3:11" ht="30" customHeight="1" x14ac:dyDescent="0.2">
      <c r="C1925" s="48"/>
      <c r="D1925" s="48"/>
      <c r="E1925" s="51" t="str">
        <f>IFERROR(VLOOKUP(D1925,Smart!$C$5:$E$105,3,0),"")</f>
        <v/>
      </c>
      <c r="F1925" s="30"/>
      <c r="G1925" s="35"/>
      <c r="H1925" s="34"/>
      <c r="I1925" s="57" t="str">
        <f t="shared" si="67"/>
        <v/>
      </c>
      <c r="J1925" s="35"/>
      <c r="K1925" s="54" t="str">
        <f t="shared" ca="1" si="68"/>
        <v/>
      </c>
    </row>
    <row r="1926" spans="3:11" ht="30" customHeight="1" x14ac:dyDescent="0.2">
      <c r="C1926" s="48"/>
      <c r="D1926" s="48"/>
      <c r="E1926" s="51" t="str">
        <f>IFERROR(VLOOKUP(D1926,Smart!$C$5:$E$105,3,0),"")</f>
        <v/>
      </c>
      <c r="F1926" s="30"/>
      <c r="G1926" s="35"/>
      <c r="H1926" s="34"/>
      <c r="I1926" s="57" t="str">
        <f t="shared" si="67"/>
        <v/>
      </c>
      <c r="J1926" s="35"/>
      <c r="K1926" s="54" t="str">
        <f t="shared" ca="1" si="68"/>
        <v/>
      </c>
    </row>
    <row r="1927" spans="3:11" ht="30" customHeight="1" x14ac:dyDescent="0.2">
      <c r="C1927" s="48"/>
      <c r="D1927" s="48"/>
      <c r="E1927" s="51" t="str">
        <f>IFERROR(VLOOKUP(D1927,Smart!$C$5:$E$105,3,0),"")</f>
        <v/>
      </c>
      <c r="F1927" s="30"/>
      <c r="G1927" s="35"/>
      <c r="H1927" s="34"/>
      <c r="I1927" s="57" t="str">
        <f t="shared" ref="I1927:I1990" si="69">IF(OR(G1927="",H1927=""),"",G1927+H1927)</f>
        <v/>
      </c>
      <c r="J1927" s="35"/>
      <c r="K1927" s="54" t="str">
        <f t="shared" ca="1" si="68"/>
        <v/>
      </c>
    </row>
    <row r="1928" spans="3:11" ht="30" customHeight="1" x14ac:dyDescent="0.2">
      <c r="C1928" s="48"/>
      <c r="D1928" s="48"/>
      <c r="E1928" s="51" t="str">
        <f>IFERROR(VLOOKUP(D1928,Smart!$C$5:$E$105,3,0),"")</f>
        <v/>
      </c>
      <c r="F1928" s="30"/>
      <c r="G1928" s="35"/>
      <c r="H1928" s="34"/>
      <c r="I1928" s="57" t="str">
        <f t="shared" si="69"/>
        <v/>
      </c>
      <c r="J1928" s="35"/>
      <c r="K1928" s="54" t="str">
        <f t="shared" ca="1" si="68"/>
        <v/>
      </c>
    </row>
    <row r="1929" spans="3:11" ht="30" customHeight="1" x14ac:dyDescent="0.2">
      <c r="C1929" s="48"/>
      <c r="D1929" s="48"/>
      <c r="E1929" s="51" t="str">
        <f>IFERROR(VLOOKUP(D1929,Smart!$C$5:$E$105,3,0),"")</f>
        <v/>
      </c>
      <c r="F1929" s="30"/>
      <c r="G1929" s="35"/>
      <c r="H1929" s="34"/>
      <c r="I1929" s="57" t="str">
        <f t="shared" si="69"/>
        <v/>
      </c>
      <c r="J1929" s="35"/>
      <c r="K1929" s="54" t="str">
        <f t="shared" ca="1" si="68"/>
        <v/>
      </c>
    </row>
    <row r="1930" spans="3:11" ht="30" customHeight="1" x14ac:dyDescent="0.2">
      <c r="C1930" s="48"/>
      <c r="D1930" s="48"/>
      <c r="E1930" s="51" t="str">
        <f>IFERROR(VLOOKUP(D1930,Smart!$C$5:$E$105,3,0),"")</f>
        <v/>
      </c>
      <c r="F1930" s="30"/>
      <c r="G1930" s="35"/>
      <c r="H1930" s="34"/>
      <c r="I1930" s="57" t="str">
        <f t="shared" si="69"/>
        <v/>
      </c>
      <c r="J1930" s="35"/>
      <c r="K1930" s="54" t="str">
        <f t="shared" ca="1" si="68"/>
        <v/>
      </c>
    </row>
    <row r="1931" spans="3:11" ht="30" customHeight="1" x14ac:dyDescent="0.2">
      <c r="C1931" s="48"/>
      <c r="D1931" s="48"/>
      <c r="E1931" s="51" t="str">
        <f>IFERROR(VLOOKUP(D1931,Smart!$C$5:$E$105,3,0),"")</f>
        <v/>
      </c>
      <c r="F1931" s="30"/>
      <c r="G1931" s="35"/>
      <c r="H1931" s="34"/>
      <c r="I1931" s="57" t="str">
        <f t="shared" si="69"/>
        <v/>
      </c>
      <c r="J1931" s="35"/>
      <c r="K1931" s="54" t="str">
        <f t="shared" ca="1" si="68"/>
        <v/>
      </c>
    </row>
    <row r="1932" spans="3:11" ht="30" customHeight="1" x14ac:dyDescent="0.2">
      <c r="C1932" s="48"/>
      <c r="D1932" s="48"/>
      <c r="E1932" s="51" t="str">
        <f>IFERROR(VLOOKUP(D1932,Smart!$C$5:$E$105,3,0),"")</f>
        <v/>
      </c>
      <c r="F1932" s="30"/>
      <c r="G1932" s="35"/>
      <c r="H1932" s="34"/>
      <c r="I1932" s="57" t="str">
        <f t="shared" si="69"/>
        <v/>
      </c>
      <c r="J1932" s="35"/>
      <c r="K1932" s="54" t="str">
        <f t="shared" ca="1" si="68"/>
        <v/>
      </c>
    </row>
    <row r="1933" spans="3:11" ht="30" customHeight="1" x14ac:dyDescent="0.2">
      <c r="C1933" s="48"/>
      <c r="D1933" s="48"/>
      <c r="E1933" s="51" t="str">
        <f>IFERROR(VLOOKUP(D1933,Smart!$C$5:$E$105,3,0),"")</f>
        <v/>
      </c>
      <c r="F1933" s="30"/>
      <c r="G1933" s="35"/>
      <c r="H1933" s="34"/>
      <c r="I1933" s="57" t="str">
        <f t="shared" si="69"/>
        <v/>
      </c>
      <c r="J1933" s="35"/>
      <c r="K1933" s="54" t="str">
        <f t="shared" ca="1" si="68"/>
        <v/>
      </c>
    </row>
    <row r="1934" spans="3:11" ht="30" customHeight="1" x14ac:dyDescent="0.2">
      <c r="C1934" s="48"/>
      <c r="D1934" s="48"/>
      <c r="E1934" s="51" t="str">
        <f>IFERROR(VLOOKUP(D1934,Smart!$C$5:$E$105,3,0),"")</f>
        <v/>
      </c>
      <c r="F1934" s="30"/>
      <c r="G1934" s="35"/>
      <c r="H1934" s="34"/>
      <c r="I1934" s="57" t="str">
        <f t="shared" si="69"/>
        <v/>
      </c>
      <c r="J1934" s="35"/>
      <c r="K1934" s="54" t="str">
        <f t="shared" ca="1" si="68"/>
        <v/>
      </c>
    </row>
    <row r="1935" spans="3:11" ht="30" customHeight="1" x14ac:dyDescent="0.2">
      <c r="C1935" s="48"/>
      <c r="D1935" s="48"/>
      <c r="E1935" s="51" t="str">
        <f>IFERROR(VLOOKUP(D1935,Smart!$C$5:$E$105,3,0),"")</f>
        <v/>
      </c>
      <c r="F1935" s="30"/>
      <c r="G1935" s="35"/>
      <c r="H1935" s="34"/>
      <c r="I1935" s="57" t="str">
        <f t="shared" si="69"/>
        <v/>
      </c>
      <c r="J1935" s="35"/>
      <c r="K1935" s="54" t="str">
        <f t="shared" ca="1" si="68"/>
        <v/>
      </c>
    </row>
    <row r="1936" spans="3:11" ht="30" customHeight="1" x14ac:dyDescent="0.2">
      <c r="C1936" s="48"/>
      <c r="D1936" s="48"/>
      <c r="E1936" s="51" t="str">
        <f>IFERROR(VLOOKUP(D1936,Smart!$C$5:$E$105,3,0),"")</f>
        <v/>
      </c>
      <c r="F1936" s="30"/>
      <c r="G1936" s="35"/>
      <c r="H1936" s="34"/>
      <c r="I1936" s="57" t="str">
        <f t="shared" si="69"/>
        <v/>
      </c>
      <c r="J1936" s="35"/>
      <c r="K1936" s="54" t="str">
        <f t="shared" ca="1" si="68"/>
        <v/>
      </c>
    </row>
    <row r="1937" spans="3:11" ht="30" customHeight="1" x14ac:dyDescent="0.2">
      <c r="C1937" s="48"/>
      <c r="D1937" s="48"/>
      <c r="E1937" s="51" t="str">
        <f>IFERROR(VLOOKUP(D1937,Smart!$C$5:$E$105,3,0),"")</f>
        <v/>
      </c>
      <c r="F1937" s="30"/>
      <c r="G1937" s="35"/>
      <c r="H1937" s="34"/>
      <c r="I1937" s="57" t="str">
        <f t="shared" si="69"/>
        <v/>
      </c>
      <c r="J1937" s="35"/>
      <c r="K1937" s="54" t="str">
        <f t="shared" ref="K1937:K2000" ca="1" si="70">IF(OR(D1937="",G1937="",I1937=""),"",IF(AND(J1937&lt;&gt;"",J1937&lt;=I1937),"Concluído en el Plazo",IF(AND(J1937&lt;&gt;"",J1937&gt;I1937),"Concluído con Retraso",IF(AND(J1937="",I1937&gt;=TODAY(),G1937&lt;=TODAY()),"En Progreso",IF(AND(J1937="",I1937&lt;TODAY()),"Retrasado","No iniciado")))))</f>
        <v/>
      </c>
    </row>
    <row r="1938" spans="3:11" ht="30" customHeight="1" x14ac:dyDescent="0.2">
      <c r="C1938" s="48"/>
      <c r="D1938" s="48"/>
      <c r="E1938" s="51" t="str">
        <f>IFERROR(VLOOKUP(D1938,Smart!$C$5:$E$105,3,0),"")</f>
        <v/>
      </c>
      <c r="F1938" s="30"/>
      <c r="G1938" s="35"/>
      <c r="H1938" s="34"/>
      <c r="I1938" s="57" t="str">
        <f t="shared" si="69"/>
        <v/>
      </c>
      <c r="J1938" s="35"/>
      <c r="K1938" s="54" t="str">
        <f t="shared" ca="1" si="70"/>
        <v/>
      </c>
    </row>
    <row r="1939" spans="3:11" ht="30" customHeight="1" x14ac:dyDescent="0.2">
      <c r="C1939" s="48"/>
      <c r="D1939" s="48"/>
      <c r="E1939" s="51" t="str">
        <f>IFERROR(VLOOKUP(D1939,Smart!$C$5:$E$105,3,0),"")</f>
        <v/>
      </c>
      <c r="F1939" s="30"/>
      <c r="G1939" s="35"/>
      <c r="H1939" s="34"/>
      <c r="I1939" s="57" t="str">
        <f t="shared" si="69"/>
        <v/>
      </c>
      <c r="J1939" s="35"/>
      <c r="K1939" s="54" t="str">
        <f t="shared" ca="1" si="70"/>
        <v/>
      </c>
    </row>
    <row r="1940" spans="3:11" ht="30" customHeight="1" x14ac:dyDescent="0.2">
      <c r="C1940" s="48"/>
      <c r="D1940" s="48"/>
      <c r="E1940" s="51" t="str">
        <f>IFERROR(VLOOKUP(D1940,Smart!$C$5:$E$105,3,0),"")</f>
        <v/>
      </c>
      <c r="F1940" s="30"/>
      <c r="G1940" s="35"/>
      <c r="H1940" s="34"/>
      <c r="I1940" s="57" t="str">
        <f t="shared" si="69"/>
        <v/>
      </c>
      <c r="J1940" s="35"/>
      <c r="K1940" s="54" t="str">
        <f t="shared" ca="1" si="70"/>
        <v/>
      </c>
    </row>
    <row r="1941" spans="3:11" ht="30" customHeight="1" x14ac:dyDescent="0.2">
      <c r="C1941" s="48"/>
      <c r="D1941" s="48"/>
      <c r="E1941" s="51" t="str">
        <f>IFERROR(VLOOKUP(D1941,Smart!$C$5:$E$105,3,0),"")</f>
        <v/>
      </c>
      <c r="F1941" s="30"/>
      <c r="G1941" s="35"/>
      <c r="H1941" s="34"/>
      <c r="I1941" s="57" t="str">
        <f t="shared" si="69"/>
        <v/>
      </c>
      <c r="J1941" s="35"/>
      <c r="K1941" s="54" t="str">
        <f t="shared" ca="1" si="70"/>
        <v/>
      </c>
    </row>
    <row r="1942" spans="3:11" ht="30" customHeight="1" x14ac:dyDescent="0.2">
      <c r="C1942" s="48"/>
      <c r="D1942" s="48"/>
      <c r="E1942" s="51" t="str">
        <f>IFERROR(VLOOKUP(D1942,Smart!$C$5:$E$105,3,0),"")</f>
        <v/>
      </c>
      <c r="F1942" s="30"/>
      <c r="G1942" s="35"/>
      <c r="H1942" s="34"/>
      <c r="I1942" s="57" t="str">
        <f t="shared" si="69"/>
        <v/>
      </c>
      <c r="J1942" s="35"/>
      <c r="K1942" s="54" t="str">
        <f t="shared" ca="1" si="70"/>
        <v/>
      </c>
    </row>
    <row r="1943" spans="3:11" ht="30" customHeight="1" x14ac:dyDescent="0.2">
      <c r="C1943" s="48"/>
      <c r="D1943" s="48"/>
      <c r="E1943" s="51" t="str">
        <f>IFERROR(VLOOKUP(D1943,Smart!$C$5:$E$105,3,0),"")</f>
        <v/>
      </c>
      <c r="F1943" s="30"/>
      <c r="G1943" s="35"/>
      <c r="H1943" s="34"/>
      <c r="I1943" s="57" t="str">
        <f t="shared" si="69"/>
        <v/>
      </c>
      <c r="J1943" s="35"/>
      <c r="K1943" s="54" t="str">
        <f t="shared" ca="1" si="70"/>
        <v/>
      </c>
    </row>
    <row r="1944" spans="3:11" ht="30" customHeight="1" x14ac:dyDescent="0.2">
      <c r="C1944" s="48"/>
      <c r="D1944" s="48"/>
      <c r="E1944" s="51" t="str">
        <f>IFERROR(VLOOKUP(D1944,Smart!$C$5:$E$105,3,0),"")</f>
        <v/>
      </c>
      <c r="F1944" s="30"/>
      <c r="G1944" s="35"/>
      <c r="H1944" s="34"/>
      <c r="I1944" s="57" t="str">
        <f t="shared" si="69"/>
        <v/>
      </c>
      <c r="J1944" s="35"/>
      <c r="K1944" s="54" t="str">
        <f t="shared" ca="1" si="70"/>
        <v/>
      </c>
    </row>
    <row r="1945" spans="3:11" ht="30" customHeight="1" x14ac:dyDescent="0.2">
      <c r="C1945" s="48"/>
      <c r="D1945" s="48"/>
      <c r="E1945" s="51" t="str">
        <f>IFERROR(VLOOKUP(D1945,Smart!$C$5:$E$105,3,0),"")</f>
        <v/>
      </c>
      <c r="F1945" s="30"/>
      <c r="G1945" s="35"/>
      <c r="H1945" s="34"/>
      <c r="I1945" s="57" t="str">
        <f t="shared" si="69"/>
        <v/>
      </c>
      <c r="J1945" s="35"/>
      <c r="K1945" s="54" t="str">
        <f t="shared" ca="1" si="70"/>
        <v/>
      </c>
    </row>
    <row r="1946" spans="3:11" ht="30" customHeight="1" x14ac:dyDescent="0.2">
      <c r="C1946" s="48"/>
      <c r="D1946" s="48"/>
      <c r="E1946" s="51" t="str">
        <f>IFERROR(VLOOKUP(D1946,Smart!$C$5:$E$105,3,0),"")</f>
        <v/>
      </c>
      <c r="F1946" s="30"/>
      <c r="G1946" s="35"/>
      <c r="H1946" s="34"/>
      <c r="I1946" s="57" t="str">
        <f t="shared" si="69"/>
        <v/>
      </c>
      <c r="J1946" s="35"/>
      <c r="K1946" s="54" t="str">
        <f t="shared" ca="1" si="70"/>
        <v/>
      </c>
    </row>
    <row r="1947" spans="3:11" ht="30" customHeight="1" x14ac:dyDescent="0.2">
      <c r="C1947" s="48"/>
      <c r="D1947" s="48"/>
      <c r="E1947" s="51" t="str">
        <f>IFERROR(VLOOKUP(D1947,Smart!$C$5:$E$105,3,0),"")</f>
        <v/>
      </c>
      <c r="F1947" s="30"/>
      <c r="G1947" s="35"/>
      <c r="H1947" s="34"/>
      <c r="I1947" s="57" t="str">
        <f t="shared" si="69"/>
        <v/>
      </c>
      <c r="J1947" s="35"/>
      <c r="K1947" s="54" t="str">
        <f t="shared" ca="1" si="70"/>
        <v/>
      </c>
    </row>
    <row r="1948" spans="3:11" ht="30" customHeight="1" x14ac:dyDescent="0.2">
      <c r="C1948" s="48"/>
      <c r="D1948" s="48"/>
      <c r="E1948" s="51" t="str">
        <f>IFERROR(VLOOKUP(D1948,Smart!$C$5:$E$105,3,0),"")</f>
        <v/>
      </c>
      <c r="F1948" s="30"/>
      <c r="G1948" s="35"/>
      <c r="H1948" s="34"/>
      <c r="I1948" s="57" t="str">
        <f t="shared" si="69"/>
        <v/>
      </c>
      <c r="J1948" s="35"/>
      <c r="K1948" s="54" t="str">
        <f t="shared" ca="1" si="70"/>
        <v/>
      </c>
    </row>
    <row r="1949" spans="3:11" ht="30" customHeight="1" x14ac:dyDescent="0.2">
      <c r="C1949" s="48"/>
      <c r="D1949" s="48"/>
      <c r="E1949" s="51" t="str">
        <f>IFERROR(VLOOKUP(D1949,Smart!$C$5:$E$105,3,0),"")</f>
        <v/>
      </c>
      <c r="F1949" s="30"/>
      <c r="G1949" s="35"/>
      <c r="H1949" s="34"/>
      <c r="I1949" s="57" t="str">
        <f t="shared" si="69"/>
        <v/>
      </c>
      <c r="J1949" s="35"/>
      <c r="K1949" s="54" t="str">
        <f t="shared" ca="1" si="70"/>
        <v/>
      </c>
    </row>
    <row r="1950" spans="3:11" ht="30" customHeight="1" x14ac:dyDescent="0.2">
      <c r="C1950" s="48"/>
      <c r="D1950" s="48"/>
      <c r="E1950" s="51" t="str">
        <f>IFERROR(VLOOKUP(D1950,Smart!$C$5:$E$105,3,0),"")</f>
        <v/>
      </c>
      <c r="F1950" s="30"/>
      <c r="G1950" s="35"/>
      <c r="H1950" s="34"/>
      <c r="I1950" s="57" t="str">
        <f t="shared" si="69"/>
        <v/>
      </c>
      <c r="J1950" s="35"/>
      <c r="K1950" s="54" t="str">
        <f t="shared" ca="1" si="70"/>
        <v/>
      </c>
    </row>
    <row r="1951" spans="3:11" ht="30" customHeight="1" x14ac:dyDescent="0.2">
      <c r="C1951" s="48"/>
      <c r="D1951" s="48"/>
      <c r="E1951" s="51" t="str">
        <f>IFERROR(VLOOKUP(D1951,Smart!$C$5:$E$105,3,0),"")</f>
        <v/>
      </c>
      <c r="F1951" s="30"/>
      <c r="G1951" s="35"/>
      <c r="H1951" s="34"/>
      <c r="I1951" s="57" t="str">
        <f t="shared" si="69"/>
        <v/>
      </c>
      <c r="J1951" s="35"/>
      <c r="K1951" s="54" t="str">
        <f t="shared" ca="1" si="70"/>
        <v/>
      </c>
    </row>
    <row r="1952" spans="3:11" ht="30" customHeight="1" x14ac:dyDescent="0.2">
      <c r="C1952" s="48"/>
      <c r="D1952" s="48"/>
      <c r="E1952" s="51" t="str">
        <f>IFERROR(VLOOKUP(D1952,Smart!$C$5:$E$105,3,0),"")</f>
        <v/>
      </c>
      <c r="F1952" s="30"/>
      <c r="G1952" s="35"/>
      <c r="H1952" s="34"/>
      <c r="I1952" s="57" t="str">
        <f t="shared" si="69"/>
        <v/>
      </c>
      <c r="J1952" s="35"/>
      <c r="K1952" s="54" t="str">
        <f t="shared" ca="1" si="70"/>
        <v/>
      </c>
    </row>
    <row r="1953" spans="3:11" ht="30" customHeight="1" x14ac:dyDescent="0.2">
      <c r="C1953" s="48"/>
      <c r="D1953" s="48"/>
      <c r="E1953" s="51" t="str">
        <f>IFERROR(VLOOKUP(D1953,Smart!$C$5:$E$105,3,0),"")</f>
        <v/>
      </c>
      <c r="F1953" s="30"/>
      <c r="G1953" s="35"/>
      <c r="H1953" s="34"/>
      <c r="I1953" s="57" t="str">
        <f t="shared" si="69"/>
        <v/>
      </c>
      <c r="J1953" s="35"/>
      <c r="K1953" s="54" t="str">
        <f t="shared" ca="1" si="70"/>
        <v/>
      </c>
    </row>
    <row r="1954" spans="3:11" ht="30" customHeight="1" x14ac:dyDescent="0.2">
      <c r="C1954" s="48"/>
      <c r="D1954" s="48"/>
      <c r="E1954" s="51" t="str">
        <f>IFERROR(VLOOKUP(D1954,Smart!$C$5:$E$105,3,0),"")</f>
        <v/>
      </c>
      <c r="F1954" s="30"/>
      <c r="G1954" s="35"/>
      <c r="H1954" s="34"/>
      <c r="I1954" s="57" t="str">
        <f t="shared" si="69"/>
        <v/>
      </c>
      <c r="J1954" s="35"/>
      <c r="K1954" s="54" t="str">
        <f t="shared" ca="1" si="70"/>
        <v/>
      </c>
    </row>
    <row r="1955" spans="3:11" ht="30" customHeight="1" x14ac:dyDescent="0.2">
      <c r="C1955" s="48"/>
      <c r="D1955" s="48"/>
      <c r="E1955" s="51" t="str">
        <f>IFERROR(VLOOKUP(D1955,Smart!$C$5:$E$105,3,0),"")</f>
        <v/>
      </c>
      <c r="F1955" s="30"/>
      <c r="G1955" s="35"/>
      <c r="H1955" s="34"/>
      <c r="I1955" s="57" t="str">
        <f t="shared" si="69"/>
        <v/>
      </c>
      <c r="J1955" s="35"/>
      <c r="K1955" s="54" t="str">
        <f t="shared" ca="1" si="70"/>
        <v/>
      </c>
    </row>
    <row r="1956" spans="3:11" ht="30" customHeight="1" x14ac:dyDescent="0.2">
      <c r="C1956" s="48"/>
      <c r="D1956" s="48"/>
      <c r="E1956" s="51" t="str">
        <f>IFERROR(VLOOKUP(D1956,Smart!$C$5:$E$105,3,0),"")</f>
        <v/>
      </c>
      <c r="F1956" s="30"/>
      <c r="G1956" s="35"/>
      <c r="H1956" s="34"/>
      <c r="I1956" s="57" t="str">
        <f t="shared" si="69"/>
        <v/>
      </c>
      <c r="J1956" s="35"/>
      <c r="K1956" s="54" t="str">
        <f t="shared" ca="1" si="70"/>
        <v/>
      </c>
    </row>
    <row r="1957" spans="3:11" ht="30" customHeight="1" x14ac:dyDescent="0.2">
      <c r="C1957" s="48"/>
      <c r="D1957" s="48"/>
      <c r="E1957" s="51" t="str">
        <f>IFERROR(VLOOKUP(D1957,Smart!$C$5:$E$105,3,0),"")</f>
        <v/>
      </c>
      <c r="F1957" s="30"/>
      <c r="G1957" s="35"/>
      <c r="H1957" s="34"/>
      <c r="I1957" s="57" t="str">
        <f t="shared" si="69"/>
        <v/>
      </c>
      <c r="J1957" s="35"/>
      <c r="K1957" s="54" t="str">
        <f t="shared" ca="1" si="70"/>
        <v/>
      </c>
    </row>
    <row r="1958" spans="3:11" ht="30" customHeight="1" x14ac:dyDescent="0.2">
      <c r="C1958" s="48"/>
      <c r="D1958" s="48"/>
      <c r="E1958" s="51" t="str">
        <f>IFERROR(VLOOKUP(D1958,Smart!$C$5:$E$105,3,0),"")</f>
        <v/>
      </c>
      <c r="F1958" s="30"/>
      <c r="G1958" s="35"/>
      <c r="H1958" s="34"/>
      <c r="I1958" s="57" t="str">
        <f t="shared" si="69"/>
        <v/>
      </c>
      <c r="J1958" s="35"/>
      <c r="K1958" s="54" t="str">
        <f t="shared" ca="1" si="70"/>
        <v/>
      </c>
    </row>
    <row r="1959" spans="3:11" ht="30" customHeight="1" x14ac:dyDescent="0.2">
      <c r="C1959" s="48"/>
      <c r="D1959" s="48"/>
      <c r="E1959" s="51" t="str">
        <f>IFERROR(VLOOKUP(D1959,Smart!$C$5:$E$105,3,0),"")</f>
        <v/>
      </c>
      <c r="F1959" s="30"/>
      <c r="G1959" s="35"/>
      <c r="H1959" s="34"/>
      <c r="I1959" s="57" t="str">
        <f t="shared" si="69"/>
        <v/>
      </c>
      <c r="J1959" s="35"/>
      <c r="K1959" s="54" t="str">
        <f t="shared" ca="1" si="70"/>
        <v/>
      </c>
    </row>
    <row r="1960" spans="3:11" ht="30" customHeight="1" x14ac:dyDescent="0.2">
      <c r="C1960" s="48"/>
      <c r="D1960" s="48"/>
      <c r="E1960" s="51" t="str">
        <f>IFERROR(VLOOKUP(D1960,Smart!$C$5:$E$105,3,0),"")</f>
        <v/>
      </c>
      <c r="F1960" s="30"/>
      <c r="G1960" s="35"/>
      <c r="H1960" s="34"/>
      <c r="I1960" s="57" t="str">
        <f t="shared" si="69"/>
        <v/>
      </c>
      <c r="J1960" s="35"/>
      <c r="K1960" s="54" t="str">
        <f t="shared" ca="1" si="70"/>
        <v/>
      </c>
    </row>
    <row r="1961" spans="3:11" ht="30" customHeight="1" x14ac:dyDescent="0.2">
      <c r="C1961" s="48"/>
      <c r="D1961" s="48"/>
      <c r="E1961" s="51" t="str">
        <f>IFERROR(VLOOKUP(D1961,Smart!$C$5:$E$105,3,0),"")</f>
        <v/>
      </c>
      <c r="F1961" s="30"/>
      <c r="G1961" s="35"/>
      <c r="H1961" s="34"/>
      <c r="I1961" s="57" t="str">
        <f t="shared" si="69"/>
        <v/>
      </c>
      <c r="J1961" s="35"/>
      <c r="K1961" s="54" t="str">
        <f t="shared" ca="1" si="70"/>
        <v/>
      </c>
    </row>
    <row r="1962" spans="3:11" ht="30" customHeight="1" x14ac:dyDescent="0.2">
      <c r="C1962" s="48"/>
      <c r="D1962" s="48"/>
      <c r="E1962" s="51" t="str">
        <f>IFERROR(VLOOKUP(D1962,Smart!$C$5:$E$105,3,0),"")</f>
        <v/>
      </c>
      <c r="F1962" s="30"/>
      <c r="G1962" s="35"/>
      <c r="H1962" s="34"/>
      <c r="I1962" s="57" t="str">
        <f t="shared" si="69"/>
        <v/>
      </c>
      <c r="J1962" s="35"/>
      <c r="K1962" s="54" t="str">
        <f t="shared" ca="1" si="70"/>
        <v/>
      </c>
    </row>
    <row r="1963" spans="3:11" ht="30" customHeight="1" x14ac:dyDescent="0.2">
      <c r="C1963" s="48"/>
      <c r="D1963" s="48"/>
      <c r="E1963" s="51" t="str">
        <f>IFERROR(VLOOKUP(D1963,Smart!$C$5:$E$105,3,0),"")</f>
        <v/>
      </c>
      <c r="F1963" s="30"/>
      <c r="G1963" s="35"/>
      <c r="H1963" s="34"/>
      <c r="I1963" s="57" t="str">
        <f t="shared" si="69"/>
        <v/>
      </c>
      <c r="J1963" s="35"/>
      <c r="K1963" s="54" t="str">
        <f t="shared" ca="1" si="70"/>
        <v/>
      </c>
    </row>
    <row r="1964" spans="3:11" ht="30" customHeight="1" x14ac:dyDescent="0.2">
      <c r="C1964" s="48"/>
      <c r="D1964" s="48"/>
      <c r="E1964" s="51" t="str">
        <f>IFERROR(VLOOKUP(D1964,Smart!$C$5:$E$105,3,0),"")</f>
        <v/>
      </c>
      <c r="F1964" s="30"/>
      <c r="G1964" s="35"/>
      <c r="H1964" s="34"/>
      <c r="I1964" s="57" t="str">
        <f t="shared" si="69"/>
        <v/>
      </c>
      <c r="J1964" s="35"/>
      <c r="K1964" s="54" t="str">
        <f t="shared" ca="1" si="70"/>
        <v/>
      </c>
    </row>
    <row r="1965" spans="3:11" ht="30" customHeight="1" x14ac:dyDescent="0.2">
      <c r="C1965" s="48"/>
      <c r="D1965" s="48"/>
      <c r="E1965" s="51" t="str">
        <f>IFERROR(VLOOKUP(D1965,Smart!$C$5:$E$105,3,0),"")</f>
        <v/>
      </c>
      <c r="F1965" s="30"/>
      <c r="G1965" s="35"/>
      <c r="H1965" s="34"/>
      <c r="I1965" s="57" t="str">
        <f t="shared" si="69"/>
        <v/>
      </c>
      <c r="J1965" s="35"/>
      <c r="K1965" s="54" t="str">
        <f t="shared" ca="1" si="70"/>
        <v/>
      </c>
    </row>
    <row r="1966" spans="3:11" ht="30" customHeight="1" x14ac:dyDescent="0.2">
      <c r="C1966" s="48"/>
      <c r="D1966" s="48"/>
      <c r="E1966" s="51" t="str">
        <f>IFERROR(VLOOKUP(D1966,Smart!$C$5:$E$105,3,0),"")</f>
        <v/>
      </c>
      <c r="F1966" s="30"/>
      <c r="G1966" s="35"/>
      <c r="H1966" s="34"/>
      <c r="I1966" s="57" t="str">
        <f t="shared" si="69"/>
        <v/>
      </c>
      <c r="J1966" s="35"/>
      <c r="K1966" s="54" t="str">
        <f t="shared" ca="1" si="70"/>
        <v/>
      </c>
    </row>
    <row r="1967" spans="3:11" ht="30" customHeight="1" x14ac:dyDescent="0.2">
      <c r="C1967" s="48"/>
      <c r="D1967" s="48"/>
      <c r="E1967" s="51" t="str">
        <f>IFERROR(VLOOKUP(D1967,Smart!$C$5:$E$105,3,0),"")</f>
        <v/>
      </c>
      <c r="F1967" s="30"/>
      <c r="G1967" s="35"/>
      <c r="H1967" s="34"/>
      <c r="I1967" s="57" t="str">
        <f t="shared" si="69"/>
        <v/>
      </c>
      <c r="J1967" s="35"/>
      <c r="K1967" s="54" t="str">
        <f t="shared" ca="1" si="70"/>
        <v/>
      </c>
    </row>
    <row r="1968" spans="3:11" ht="30" customHeight="1" x14ac:dyDescent="0.2">
      <c r="C1968" s="48"/>
      <c r="D1968" s="48"/>
      <c r="E1968" s="51" t="str">
        <f>IFERROR(VLOOKUP(D1968,Smart!$C$5:$E$105,3,0),"")</f>
        <v/>
      </c>
      <c r="F1968" s="30"/>
      <c r="G1968" s="35"/>
      <c r="H1968" s="34"/>
      <c r="I1968" s="57" t="str">
        <f t="shared" si="69"/>
        <v/>
      </c>
      <c r="J1968" s="35"/>
      <c r="K1968" s="54" t="str">
        <f t="shared" ca="1" si="70"/>
        <v/>
      </c>
    </row>
    <row r="1969" spans="3:11" ht="30" customHeight="1" x14ac:dyDescent="0.2">
      <c r="C1969" s="48"/>
      <c r="D1969" s="48"/>
      <c r="E1969" s="51" t="str">
        <f>IFERROR(VLOOKUP(D1969,Smart!$C$5:$E$105,3,0),"")</f>
        <v/>
      </c>
      <c r="F1969" s="30"/>
      <c r="G1969" s="35"/>
      <c r="H1969" s="34"/>
      <c r="I1969" s="57" t="str">
        <f t="shared" si="69"/>
        <v/>
      </c>
      <c r="J1969" s="35"/>
      <c r="K1969" s="54" t="str">
        <f t="shared" ca="1" si="70"/>
        <v/>
      </c>
    </row>
    <row r="1970" spans="3:11" ht="30" customHeight="1" x14ac:dyDescent="0.2">
      <c r="C1970" s="48"/>
      <c r="D1970" s="48"/>
      <c r="E1970" s="51" t="str">
        <f>IFERROR(VLOOKUP(D1970,Smart!$C$5:$E$105,3,0),"")</f>
        <v/>
      </c>
      <c r="F1970" s="30"/>
      <c r="G1970" s="35"/>
      <c r="H1970" s="34"/>
      <c r="I1970" s="57" t="str">
        <f t="shared" si="69"/>
        <v/>
      </c>
      <c r="J1970" s="35"/>
      <c r="K1970" s="54" t="str">
        <f t="shared" ca="1" si="70"/>
        <v/>
      </c>
    </row>
    <row r="1971" spans="3:11" ht="30" customHeight="1" x14ac:dyDescent="0.2">
      <c r="C1971" s="48"/>
      <c r="D1971" s="48"/>
      <c r="E1971" s="51" t="str">
        <f>IFERROR(VLOOKUP(D1971,Smart!$C$5:$E$105,3,0),"")</f>
        <v/>
      </c>
      <c r="F1971" s="30"/>
      <c r="G1971" s="35"/>
      <c r="H1971" s="34"/>
      <c r="I1971" s="57" t="str">
        <f t="shared" si="69"/>
        <v/>
      </c>
      <c r="J1971" s="35"/>
      <c r="K1971" s="54" t="str">
        <f t="shared" ca="1" si="70"/>
        <v/>
      </c>
    </row>
    <row r="1972" spans="3:11" ht="30" customHeight="1" x14ac:dyDescent="0.2">
      <c r="C1972" s="48"/>
      <c r="D1972" s="48"/>
      <c r="E1972" s="51" t="str">
        <f>IFERROR(VLOOKUP(D1972,Smart!$C$5:$E$105,3,0),"")</f>
        <v/>
      </c>
      <c r="F1972" s="30"/>
      <c r="G1972" s="35"/>
      <c r="H1972" s="34"/>
      <c r="I1972" s="57" t="str">
        <f t="shared" si="69"/>
        <v/>
      </c>
      <c r="J1972" s="35"/>
      <c r="K1972" s="54" t="str">
        <f t="shared" ca="1" si="70"/>
        <v/>
      </c>
    </row>
    <row r="1973" spans="3:11" ht="30" customHeight="1" x14ac:dyDescent="0.2">
      <c r="C1973" s="48"/>
      <c r="D1973" s="48"/>
      <c r="E1973" s="51" t="str">
        <f>IFERROR(VLOOKUP(D1973,Smart!$C$5:$E$105,3,0),"")</f>
        <v/>
      </c>
      <c r="F1973" s="30"/>
      <c r="G1973" s="35"/>
      <c r="H1973" s="34"/>
      <c r="I1973" s="57" t="str">
        <f t="shared" si="69"/>
        <v/>
      </c>
      <c r="J1973" s="35"/>
      <c r="K1973" s="54" t="str">
        <f t="shared" ca="1" si="70"/>
        <v/>
      </c>
    </row>
    <row r="1974" spans="3:11" ht="30" customHeight="1" x14ac:dyDescent="0.2">
      <c r="C1974" s="48"/>
      <c r="D1974" s="48"/>
      <c r="E1974" s="51" t="str">
        <f>IFERROR(VLOOKUP(D1974,Smart!$C$5:$E$105,3,0),"")</f>
        <v/>
      </c>
      <c r="F1974" s="30"/>
      <c r="G1974" s="35"/>
      <c r="H1974" s="34"/>
      <c r="I1974" s="57" t="str">
        <f t="shared" si="69"/>
        <v/>
      </c>
      <c r="J1974" s="35"/>
      <c r="K1974" s="54" t="str">
        <f t="shared" ca="1" si="70"/>
        <v/>
      </c>
    </row>
    <row r="1975" spans="3:11" ht="30" customHeight="1" x14ac:dyDescent="0.2">
      <c r="C1975" s="48"/>
      <c r="D1975" s="48"/>
      <c r="E1975" s="51" t="str">
        <f>IFERROR(VLOOKUP(D1975,Smart!$C$5:$E$105,3,0),"")</f>
        <v/>
      </c>
      <c r="F1975" s="30"/>
      <c r="G1975" s="35"/>
      <c r="H1975" s="34"/>
      <c r="I1975" s="57" t="str">
        <f t="shared" si="69"/>
        <v/>
      </c>
      <c r="J1975" s="35"/>
      <c r="K1975" s="54" t="str">
        <f t="shared" ca="1" si="70"/>
        <v/>
      </c>
    </row>
    <row r="1976" spans="3:11" ht="30" customHeight="1" x14ac:dyDescent="0.2">
      <c r="C1976" s="48"/>
      <c r="D1976" s="48"/>
      <c r="E1976" s="51" t="str">
        <f>IFERROR(VLOOKUP(D1976,Smart!$C$5:$E$105,3,0),"")</f>
        <v/>
      </c>
      <c r="F1976" s="30"/>
      <c r="G1976" s="35"/>
      <c r="H1976" s="34"/>
      <c r="I1976" s="57" t="str">
        <f t="shared" si="69"/>
        <v/>
      </c>
      <c r="J1976" s="35"/>
      <c r="K1976" s="54" t="str">
        <f t="shared" ca="1" si="70"/>
        <v/>
      </c>
    </row>
    <row r="1977" spans="3:11" ht="30" customHeight="1" x14ac:dyDescent="0.2">
      <c r="C1977" s="48"/>
      <c r="D1977" s="48"/>
      <c r="E1977" s="51" t="str">
        <f>IFERROR(VLOOKUP(D1977,Smart!$C$5:$E$105,3,0),"")</f>
        <v/>
      </c>
      <c r="F1977" s="30"/>
      <c r="G1977" s="35"/>
      <c r="H1977" s="34"/>
      <c r="I1977" s="57" t="str">
        <f t="shared" si="69"/>
        <v/>
      </c>
      <c r="J1977" s="35"/>
      <c r="K1977" s="54" t="str">
        <f t="shared" ca="1" si="70"/>
        <v/>
      </c>
    </row>
    <row r="1978" spans="3:11" ht="30" customHeight="1" x14ac:dyDescent="0.2">
      <c r="C1978" s="48"/>
      <c r="D1978" s="48"/>
      <c r="E1978" s="51" t="str">
        <f>IFERROR(VLOOKUP(D1978,Smart!$C$5:$E$105,3,0),"")</f>
        <v/>
      </c>
      <c r="F1978" s="30"/>
      <c r="G1978" s="35"/>
      <c r="H1978" s="34"/>
      <c r="I1978" s="57" t="str">
        <f t="shared" si="69"/>
        <v/>
      </c>
      <c r="J1978" s="35"/>
      <c r="K1978" s="54" t="str">
        <f t="shared" ca="1" si="70"/>
        <v/>
      </c>
    </row>
    <row r="1979" spans="3:11" ht="30" customHeight="1" x14ac:dyDescent="0.2">
      <c r="C1979" s="48"/>
      <c r="D1979" s="48"/>
      <c r="E1979" s="51" t="str">
        <f>IFERROR(VLOOKUP(D1979,Smart!$C$5:$E$105,3,0),"")</f>
        <v/>
      </c>
      <c r="F1979" s="30"/>
      <c r="G1979" s="35"/>
      <c r="H1979" s="34"/>
      <c r="I1979" s="57" t="str">
        <f t="shared" si="69"/>
        <v/>
      </c>
      <c r="J1979" s="35"/>
      <c r="K1979" s="54" t="str">
        <f t="shared" ca="1" si="70"/>
        <v/>
      </c>
    </row>
    <row r="1980" spans="3:11" ht="30" customHeight="1" x14ac:dyDescent="0.2">
      <c r="C1980" s="48"/>
      <c r="D1980" s="48"/>
      <c r="E1980" s="51" t="str">
        <f>IFERROR(VLOOKUP(D1980,Smart!$C$5:$E$105,3,0),"")</f>
        <v/>
      </c>
      <c r="F1980" s="30"/>
      <c r="G1980" s="35"/>
      <c r="H1980" s="34"/>
      <c r="I1980" s="57" t="str">
        <f t="shared" si="69"/>
        <v/>
      </c>
      <c r="J1980" s="35"/>
      <c r="K1980" s="54" t="str">
        <f t="shared" ca="1" si="70"/>
        <v/>
      </c>
    </row>
    <row r="1981" spans="3:11" ht="30" customHeight="1" x14ac:dyDescent="0.2">
      <c r="C1981" s="48"/>
      <c r="D1981" s="48"/>
      <c r="E1981" s="51" t="str">
        <f>IFERROR(VLOOKUP(D1981,Smart!$C$5:$E$105,3,0),"")</f>
        <v/>
      </c>
      <c r="F1981" s="30"/>
      <c r="G1981" s="35"/>
      <c r="H1981" s="34"/>
      <c r="I1981" s="57" t="str">
        <f t="shared" si="69"/>
        <v/>
      </c>
      <c r="J1981" s="35"/>
      <c r="K1981" s="54" t="str">
        <f t="shared" ca="1" si="70"/>
        <v/>
      </c>
    </row>
    <row r="1982" spans="3:11" ht="30" customHeight="1" x14ac:dyDescent="0.2">
      <c r="C1982" s="48"/>
      <c r="D1982" s="48"/>
      <c r="E1982" s="51" t="str">
        <f>IFERROR(VLOOKUP(D1982,Smart!$C$5:$E$105,3,0),"")</f>
        <v/>
      </c>
      <c r="F1982" s="30"/>
      <c r="G1982" s="35"/>
      <c r="H1982" s="34"/>
      <c r="I1982" s="57" t="str">
        <f t="shared" si="69"/>
        <v/>
      </c>
      <c r="J1982" s="35"/>
      <c r="K1982" s="54" t="str">
        <f t="shared" ca="1" si="70"/>
        <v/>
      </c>
    </row>
    <row r="1983" spans="3:11" ht="30" customHeight="1" x14ac:dyDescent="0.2">
      <c r="C1983" s="48"/>
      <c r="D1983" s="48"/>
      <c r="E1983" s="51" t="str">
        <f>IFERROR(VLOOKUP(D1983,Smart!$C$5:$E$105,3,0),"")</f>
        <v/>
      </c>
      <c r="F1983" s="30"/>
      <c r="G1983" s="35"/>
      <c r="H1983" s="34"/>
      <c r="I1983" s="57" t="str">
        <f t="shared" si="69"/>
        <v/>
      </c>
      <c r="J1983" s="35"/>
      <c r="K1983" s="54" t="str">
        <f t="shared" ca="1" si="70"/>
        <v/>
      </c>
    </row>
    <row r="1984" spans="3:11" ht="30" customHeight="1" x14ac:dyDescent="0.2">
      <c r="C1984" s="48"/>
      <c r="D1984" s="48"/>
      <c r="E1984" s="51" t="str">
        <f>IFERROR(VLOOKUP(D1984,Smart!$C$5:$E$105,3,0),"")</f>
        <v/>
      </c>
      <c r="F1984" s="30"/>
      <c r="G1984" s="35"/>
      <c r="H1984" s="34"/>
      <c r="I1984" s="57" t="str">
        <f t="shared" si="69"/>
        <v/>
      </c>
      <c r="J1984" s="35"/>
      <c r="K1984" s="54" t="str">
        <f t="shared" ca="1" si="70"/>
        <v/>
      </c>
    </row>
    <row r="1985" spans="3:11" ht="30" customHeight="1" x14ac:dyDescent="0.2">
      <c r="C1985" s="48"/>
      <c r="D1985" s="48"/>
      <c r="E1985" s="51" t="str">
        <f>IFERROR(VLOOKUP(D1985,Smart!$C$5:$E$105,3,0),"")</f>
        <v/>
      </c>
      <c r="F1985" s="30"/>
      <c r="G1985" s="35"/>
      <c r="H1985" s="34"/>
      <c r="I1985" s="57" t="str">
        <f t="shared" si="69"/>
        <v/>
      </c>
      <c r="J1985" s="35"/>
      <c r="K1985" s="54" t="str">
        <f t="shared" ca="1" si="70"/>
        <v/>
      </c>
    </row>
    <row r="1986" spans="3:11" ht="30" customHeight="1" x14ac:dyDescent="0.2">
      <c r="C1986" s="48"/>
      <c r="D1986" s="48"/>
      <c r="E1986" s="51" t="str">
        <f>IFERROR(VLOOKUP(D1986,Smart!$C$5:$E$105,3,0),"")</f>
        <v/>
      </c>
      <c r="F1986" s="30"/>
      <c r="G1986" s="35"/>
      <c r="H1986" s="34"/>
      <c r="I1986" s="57" t="str">
        <f t="shared" si="69"/>
        <v/>
      </c>
      <c r="J1986" s="35"/>
      <c r="K1986" s="54" t="str">
        <f t="shared" ca="1" si="70"/>
        <v/>
      </c>
    </row>
    <row r="1987" spans="3:11" ht="30" customHeight="1" x14ac:dyDescent="0.2">
      <c r="C1987" s="48"/>
      <c r="D1987" s="48"/>
      <c r="E1987" s="51" t="str">
        <f>IFERROR(VLOOKUP(D1987,Smart!$C$5:$E$105,3,0),"")</f>
        <v/>
      </c>
      <c r="F1987" s="30"/>
      <c r="G1987" s="35"/>
      <c r="H1987" s="34"/>
      <c r="I1987" s="57" t="str">
        <f t="shared" si="69"/>
        <v/>
      </c>
      <c r="J1987" s="35"/>
      <c r="K1987" s="54" t="str">
        <f t="shared" ca="1" si="70"/>
        <v/>
      </c>
    </row>
    <row r="1988" spans="3:11" ht="30" customHeight="1" x14ac:dyDescent="0.2">
      <c r="C1988" s="48"/>
      <c r="D1988" s="48"/>
      <c r="E1988" s="51" t="str">
        <f>IFERROR(VLOOKUP(D1988,Smart!$C$5:$E$105,3,0),"")</f>
        <v/>
      </c>
      <c r="F1988" s="30"/>
      <c r="G1988" s="35"/>
      <c r="H1988" s="34"/>
      <c r="I1988" s="57" t="str">
        <f t="shared" si="69"/>
        <v/>
      </c>
      <c r="J1988" s="35"/>
      <c r="K1988" s="54" t="str">
        <f t="shared" ca="1" si="70"/>
        <v/>
      </c>
    </row>
    <row r="1989" spans="3:11" ht="30" customHeight="1" x14ac:dyDescent="0.2">
      <c r="C1989" s="48"/>
      <c r="D1989" s="48"/>
      <c r="E1989" s="51" t="str">
        <f>IFERROR(VLOOKUP(D1989,Smart!$C$5:$E$105,3,0),"")</f>
        <v/>
      </c>
      <c r="F1989" s="30"/>
      <c r="G1989" s="35"/>
      <c r="H1989" s="34"/>
      <c r="I1989" s="57" t="str">
        <f t="shared" si="69"/>
        <v/>
      </c>
      <c r="J1989" s="35"/>
      <c r="K1989" s="54" t="str">
        <f t="shared" ca="1" si="70"/>
        <v/>
      </c>
    </row>
    <row r="1990" spans="3:11" ht="30" customHeight="1" x14ac:dyDescent="0.2">
      <c r="C1990" s="48"/>
      <c r="D1990" s="48"/>
      <c r="E1990" s="51" t="str">
        <f>IFERROR(VLOOKUP(D1990,Smart!$C$5:$E$105,3,0),"")</f>
        <v/>
      </c>
      <c r="F1990" s="30"/>
      <c r="G1990" s="35"/>
      <c r="H1990" s="34"/>
      <c r="I1990" s="57" t="str">
        <f t="shared" si="69"/>
        <v/>
      </c>
      <c r="J1990" s="35"/>
      <c r="K1990" s="54" t="str">
        <f t="shared" ca="1" si="70"/>
        <v/>
      </c>
    </row>
    <row r="1991" spans="3:11" ht="30" customHeight="1" x14ac:dyDescent="0.2">
      <c r="C1991" s="48"/>
      <c r="D1991" s="48"/>
      <c r="E1991" s="51" t="str">
        <f>IFERROR(VLOOKUP(D1991,Smart!$C$5:$E$105,3,0),"")</f>
        <v/>
      </c>
      <c r="F1991" s="30"/>
      <c r="G1991" s="35"/>
      <c r="H1991" s="34"/>
      <c r="I1991" s="57" t="str">
        <f t="shared" ref="I1991:I2005" si="71">IF(OR(G1991="",H1991=""),"",G1991+H1991)</f>
        <v/>
      </c>
      <c r="J1991" s="35"/>
      <c r="K1991" s="54" t="str">
        <f t="shared" ca="1" si="70"/>
        <v/>
      </c>
    </row>
    <row r="1992" spans="3:11" ht="30" customHeight="1" x14ac:dyDescent="0.2">
      <c r="C1992" s="48"/>
      <c r="D1992" s="48"/>
      <c r="E1992" s="51" t="str">
        <f>IFERROR(VLOOKUP(D1992,Smart!$C$5:$E$105,3,0),"")</f>
        <v/>
      </c>
      <c r="F1992" s="30"/>
      <c r="G1992" s="35"/>
      <c r="H1992" s="34"/>
      <c r="I1992" s="57" t="str">
        <f t="shared" si="71"/>
        <v/>
      </c>
      <c r="J1992" s="35"/>
      <c r="K1992" s="54" t="str">
        <f t="shared" ca="1" si="70"/>
        <v/>
      </c>
    </row>
    <row r="1993" spans="3:11" ht="30" customHeight="1" x14ac:dyDescent="0.2">
      <c r="C1993" s="48"/>
      <c r="D1993" s="48"/>
      <c r="E1993" s="51" t="str">
        <f>IFERROR(VLOOKUP(D1993,Smart!$C$5:$E$105,3,0),"")</f>
        <v/>
      </c>
      <c r="F1993" s="30"/>
      <c r="G1993" s="35"/>
      <c r="H1993" s="34"/>
      <c r="I1993" s="57" t="str">
        <f t="shared" si="71"/>
        <v/>
      </c>
      <c r="J1993" s="35"/>
      <c r="K1993" s="54" t="str">
        <f t="shared" ca="1" si="70"/>
        <v/>
      </c>
    </row>
    <row r="1994" spans="3:11" ht="30" customHeight="1" x14ac:dyDescent="0.2">
      <c r="C1994" s="48"/>
      <c r="D1994" s="48"/>
      <c r="E1994" s="51" t="str">
        <f>IFERROR(VLOOKUP(D1994,Smart!$C$5:$E$105,3,0),"")</f>
        <v/>
      </c>
      <c r="F1994" s="30"/>
      <c r="G1994" s="35"/>
      <c r="H1994" s="34"/>
      <c r="I1994" s="57" t="str">
        <f t="shared" si="71"/>
        <v/>
      </c>
      <c r="J1994" s="35"/>
      <c r="K1994" s="54" t="str">
        <f t="shared" ca="1" si="70"/>
        <v/>
      </c>
    </row>
    <row r="1995" spans="3:11" ht="30" customHeight="1" x14ac:dyDescent="0.2">
      <c r="C1995" s="48"/>
      <c r="D1995" s="48"/>
      <c r="E1995" s="51" t="str">
        <f>IFERROR(VLOOKUP(D1995,Smart!$C$5:$E$105,3,0),"")</f>
        <v/>
      </c>
      <c r="F1995" s="30"/>
      <c r="G1995" s="35"/>
      <c r="H1995" s="34"/>
      <c r="I1995" s="57" t="str">
        <f t="shared" si="71"/>
        <v/>
      </c>
      <c r="J1995" s="35"/>
      <c r="K1995" s="54" t="str">
        <f t="shared" ca="1" si="70"/>
        <v/>
      </c>
    </row>
    <row r="1996" spans="3:11" ht="30" customHeight="1" x14ac:dyDescent="0.2">
      <c r="C1996" s="48"/>
      <c r="D1996" s="48"/>
      <c r="E1996" s="51" t="str">
        <f>IFERROR(VLOOKUP(D1996,Smart!$C$5:$E$105,3,0),"")</f>
        <v/>
      </c>
      <c r="F1996" s="30"/>
      <c r="G1996" s="35"/>
      <c r="H1996" s="34"/>
      <c r="I1996" s="57" t="str">
        <f t="shared" si="71"/>
        <v/>
      </c>
      <c r="J1996" s="35"/>
      <c r="K1996" s="54" t="str">
        <f t="shared" ca="1" si="70"/>
        <v/>
      </c>
    </row>
    <row r="1997" spans="3:11" ht="30" customHeight="1" x14ac:dyDescent="0.2">
      <c r="C1997" s="48"/>
      <c r="D1997" s="48"/>
      <c r="E1997" s="51" t="str">
        <f>IFERROR(VLOOKUP(D1997,Smart!$C$5:$E$105,3,0),"")</f>
        <v/>
      </c>
      <c r="F1997" s="30"/>
      <c r="G1997" s="35"/>
      <c r="H1997" s="34"/>
      <c r="I1997" s="57" t="str">
        <f t="shared" si="71"/>
        <v/>
      </c>
      <c r="J1997" s="35"/>
      <c r="K1997" s="54" t="str">
        <f t="shared" ca="1" si="70"/>
        <v/>
      </c>
    </row>
    <row r="1998" spans="3:11" ht="30" customHeight="1" x14ac:dyDescent="0.2">
      <c r="C1998" s="48"/>
      <c r="D1998" s="48"/>
      <c r="E1998" s="51" t="str">
        <f>IFERROR(VLOOKUP(D1998,Smart!$C$5:$E$105,3,0),"")</f>
        <v/>
      </c>
      <c r="F1998" s="30"/>
      <c r="G1998" s="35"/>
      <c r="H1998" s="34"/>
      <c r="I1998" s="57" t="str">
        <f t="shared" si="71"/>
        <v/>
      </c>
      <c r="J1998" s="35"/>
      <c r="K1998" s="54" t="str">
        <f t="shared" ca="1" si="70"/>
        <v/>
      </c>
    </row>
    <row r="1999" spans="3:11" ht="30" customHeight="1" x14ac:dyDescent="0.2">
      <c r="C1999" s="48"/>
      <c r="D1999" s="48"/>
      <c r="E1999" s="51" t="str">
        <f>IFERROR(VLOOKUP(D1999,Smart!$C$5:$E$105,3,0),"")</f>
        <v/>
      </c>
      <c r="F1999" s="30"/>
      <c r="G1999" s="35"/>
      <c r="H1999" s="34"/>
      <c r="I1999" s="57" t="str">
        <f t="shared" si="71"/>
        <v/>
      </c>
      <c r="J1999" s="35"/>
      <c r="K1999" s="54" t="str">
        <f t="shared" ca="1" si="70"/>
        <v/>
      </c>
    </row>
    <row r="2000" spans="3:11" ht="30" customHeight="1" x14ac:dyDescent="0.2">
      <c r="C2000" s="48"/>
      <c r="D2000" s="48"/>
      <c r="E2000" s="51" t="str">
        <f>IFERROR(VLOOKUP(D2000,Smart!$C$5:$E$105,3,0),"")</f>
        <v/>
      </c>
      <c r="F2000" s="30"/>
      <c r="G2000" s="35"/>
      <c r="H2000" s="34"/>
      <c r="I2000" s="57" t="str">
        <f t="shared" si="71"/>
        <v/>
      </c>
      <c r="J2000" s="35"/>
      <c r="K2000" s="54" t="str">
        <f t="shared" ca="1" si="70"/>
        <v/>
      </c>
    </row>
    <row r="2001" spans="3:11" ht="30" customHeight="1" x14ac:dyDescent="0.2">
      <c r="C2001" s="48"/>
      <c r="D2001" s="48"/>
      <c r="E2001" s="51" t="str">
        <f>IFERROR(VLOOKUP(D2001,Smart!$C$5:$E$105,3,0),"")</f>
        <v/>
      </c>
      <c r="F2001" s="30"/>
      <c r="G2001" s="35"/>
      <c r="H2001" s="34"/>
      <c r="I2001" s="57" t="str">
        <f t="shared" si="71"/>
        <v/>
      </c>
      <c r="J2001" s="35"/>
      <c r="K2001" s="54" t="str">
        <f t="shared" ref="K2001:K2005" ca="1" si="72">IF(OR(D2001="",G2001="",I2001=""),"",IF(AND(J2001&lt;&gt;"",J2001&lt;=I2001),"Concluído en el Plazo",IF(AND(J2001&lt;&gt;"",J2001&gt;I2001),"Concluído con Retraso",IF(AND(J2001="",I2001&gt;=TODAY(),G2001&lt;=TODAY()),"En Progreso",IF(AND(J2001="",I2001&lt;TODAY()),"Retrasado","No iniciado")))))</f>
        <v/>
      </c>
    </row>
    <row r="2002" spans="3:11" ht="30" customHeight="1" x14ac:dyDescent="0.2">
      <c r="C2002" s="48"/>
      <c r="D2002" s="48"/>
      <c r="E2002" s="51" t="str">
        <f>IFERROR(VLOOKUP(D2002,Smart!$C$5:$E$105,3,0),"")</f>
        <v/>
      </c>
      <c r="F2002" s="30"/>
      <c r="G2002" s="35"/>
      <c r="H2002" s="34"/>
      <c r="I2002" s="57" t="str">
        <f t="shared" si="71"/>
        <v/>
      </c>
      <c r="J2002" s="35"/>
      <c r="K2002" s="54" t="str">
        <f t="shared" ca="1" si="72"/>
        <v/>
      </c>
    </row>
    <row r="2003" spans="3:11" ht="30" customHeight="1" x14ac:dyDescent="0.2">
      <c r="C2003" s="48"/>
      <c r="D2003" s="48"/>
      <c r="E2003" s="51" t="str">
        <f>IFERROR(VLOOKUP(D2003,Smart!$C$5:$E$105,3,0),"")</f>
        <v/>
      </c>
      <c r="F2003" s="30"/>
      <c r="G2003" s="35"/>
      <c r="H2003" s="34"/>
      <c r="I2003" s="57" t="str">
        <f t="shared" si="71"/>
        <v/>
      </c>
      <c r="J2003" s="35"/>
      <c r="K2003" s="54" t="str">
        <f t="shared" ca="1" si="72"/>
        <v/>
      </c>
    </row>
    <row r="2004" spans="3:11" ht="30" customHeight="1" x14ac:dyDescent="0.2">
      <c r="C2004" s="48"/>
      <c r="D2004" s="48"/>
      <c r="E2004" s="51" t="str">
        <f>IFERROR(VLOOKUP(D2004,Smart!$C$5:$E$105,3,0),"")</f>
        <v/>
      </c>
      <c r="F2004" s="30"/>
      <c r="G2004" s="35"/>
      <c r="H2004" s="34"/>
      <c r="I2004" s="57" t="str">
        <f t="shared" si="71"/>
        <v/>
      </c>
      <c r="J2004" s="35"/>
      <c r="K2004" s="54" t="str">
        <f t="shared" ca="1" si="72"/>
        <v/>
      </c>
    </row>
    <row r="2005" spans="3:11" ht="30" customHeight="1" x14ac:dyDescent="0.2">
      <c r="C2005" s="48"/>
      <c r="D2005" s="48"/>
      <c r="E2005" s="51" t="str">
        <f>IFERROR(VLOOKUP(D2005,Smart!$C$5:$E$105,3,0),"")</f>
        <v/>
      </c>
      <c r="F2005" s="30"/>
      <c r="G2005" s="35"/>
      <c r="H2005" s="34"/>
      <c r="I2005" s="57" t="str">
        <f t="shared" si="71"/>
        <v/>
      </c>
      <c r="J2005" s="35"/>
      <c r="K2005" s="54" t="str">
        <f t="shared" ca="1" si="72"/>
        <v/>
      </c>
    </row>
  </sheetData>
  <sheetProtection formatCells="0" formatColumns="0" formatRows="0" insertColumns="0" insertRows="0" insertHyperlinks="0" sort="0" autoFilter="0" pivotTables="0"/>
  <autoFilter ref="D5:K5" xr:uid="{69883552-7AED-4B42-A460-880D36B14C3A}"/>
  <phoneticPr fontId="23" type="noConversion"/>
  <conditionalFormatting sqref="K6:K2005">
    <cfRule type="containsText" dxfId="6" priority="1" operator="containsText" text="iniciado">
      <formula>NOT(ISERROR(SEARCH("iniciado",K6)))</formula>
    </cfRule>
    <cfRule type="containsText" dxfId="5" priority="2" operator="containsText" text="retrasado">
      <formula>NOT(ISERROR(SEARCH("retrasado",K6)))</formula>
    </cfRule>
    <cfRule type="containsText" dxfId="4" priority="3" operator="containsText" text="progreso">
      <formula>NOT(ISERROR(SEARCH("progreso",K6)))</formula>
    </cfRule>
    <cfRule type="cellIs" dxfId="3" priority="4" operator="equal">
      <formula>"concluído con retraso"</formula>
    </cfRule>
    <cfRule type="containsText" dxfId="2" priority="5" operator="containsText" text="Plazo">
      <formula>NOT(ISERROR(SEARCH("Plazo",K6)))</formula>
    </cfRule>
  </conditionalFormatting>
  <dataValidations count="2">
    <dataValidation type="list" allowBlank="1" showInputMessage="1" showErrorMessage="1" sqref="F6:F2005" xr:uid="{AFB64B34-3586-4950-8D49-754E599A943C}">
      <formula1>func</formula1>
    </dataValidation>
    <dataValidation type="list" allowBlank="1" showInputMessage="1" showErrorMessage="1" sqref="D6:D2005" xr:uid="{709C49FB-B591-4EE9-9EFB-8B2FD9E7106D}">
      <formula1>meta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FCEF-C242-42F7-9CCB-EC0FB6D44A64}">
  <dimension ref="C1:K26"/>
  <sheetViews>
    <sheetView showGridLines="0" zoomScale="124" zoomScaleNormal="124" zoomScalePageLayoutView="80" workbookViewId="0">
      <pane ySplit="5" topLeftCell="A6" activePane="bottomLeft" state="frozen"/>
      <selection activeCell="C3" sqref="C3"/>
      <selection pane="bottomLeft" activeCell="F12" sqref="F12"/>
    </sheetView>
  </sheetViews>
  <sheetFormatPr baseColWidth="10" defaultColWidth="11" defaultRowHeight="16" x14ac:dyDescent="0.2"/>
  <cols>
    <col min="1" max="1" width="2.1640625" style="37" customWidth="1"/>
    <col min="2" max="2" width="1.33203125" style="37" customWidth="1"/>
    <col min="3" max="3" width="25.1640625" style="37" customWidth="1"/>
    <col min="4" max="8" width="20.6640625" style="37" customWidth="1"/>
    <col min="9" max="9" width="11" style="66"/>
    <col min="10" max="10" width="10.33203125" style="37" customWidth="1"/>
    <col min="11" max="11" width="0.33203125" style="37" hidden="1" customWidth="1"/>
    <col min="12" max="23" width="10.6640625" style="37" customWidth="1"/>
    <col min="24" max="16384" width="11" style="37"/>
  </cols>
  <sheetData>
    <row r="1" spans="3:11" s="50" customFormat="1" ht="39" customHeight="1" x14ac:dyDescent="0.2"/>
    <row r="2" spans="3:11" s="97" customFormat="1" ht="30" customHeight="1" x14ac:dyDescent="0.2">
      <c r="C2" s="98"/>
    </row>
    <row r="3" spans="3:11" s="24" customFormat="1" ht="45" customHeight="1" x14ac:dyDescent="0.2">
      <c r="C3" s="4"/>
    </row>
    <row r="4" spans="3:11" s="23" customFormat="1" ht="15" customHeight="1" thickBot="1" x14ac:dyDescent="0.25">
      <c r="C4" s="22"/>
      <c r="I4" s="60"/>
    </row>
    <row r="5" spans="3:11" s="23" customFormat="1" ht="30" customHeight="1" thickTop="1" thickBot="1" x14ac:dyDescent="0.25">
      <c r="C5" s="21" t="s">
        <v>82</v>
      </c>
      <c r="D5" s="21" t="s">
        <v>83</v>
      </c>
      <c r="E5" s="61" t="s">
        <v>161</v>
      </c>
      <c r="F5" s="62" t="s">
        <v>162</v>
      </c>
      <c r="G5" s="60"/>
      <c r="H5" s="60"/>
      <c r="I5" s="60"/>
      <c r="K5" s="21" t="s">
        <v>6</v>
      </c>
    </row>
    <row r="6" spans="3:11" ht="30" customHeight="1" thickTop="1" thickBot="1" x14ac:dyDescent="0.25">
      <c r="C6" s="64" t="str">
        <f>IF(Area!C6="","",Area!C6)</f>
        <v>Logística</v>
      </c>
      <c r="D6" s="65">
        <f>IF(C6="","",COUNTIF(Smart!$E$6:$E$105,$C6))</f>
        <v>1</v>
      </c>
      <c r="E6" s="68">
        <f>IF(C6="","",COUNTIFS(Con!$M$6:$M$105,$C6,Con!$L$6:$L$105,"Encima de la meta")+K6)</f>
        <v>0</v>
      </c>
      <c r="F6" s="54">
        <f>IF(C6="","",COUNTIFS(Con!$M$6:$M$105,$C6,Con!$L$6:$L$105,"Debajo de la meta"))</f>
        <v>1</v>
      </c>
      <c r="G6" s="60"/>
      <c r="H6" s="60"/>
      <c r="K6" s="54">
        <f>IF(C6="","",COUNTIFS(Con!$M$6:$M$105,$C6,Con!$L$6:$L$105,"Meta Alcançada"))</f>
        <v>0</v>
      </c>
    </row>
    <row r="7" spans="3:11" ht="30" customHeight="1" thickTop="1" thickBot="1" x14ac:dyDescent="0.25">
      <c r="C7" s="64" t="str">
        <f>IF(Area!C7="","",Area!C7)</f>
        <v>Compras</v>
      </c>
      <c r="D7" s="67">
        <f>IF(C7="","",COUNTIF(Smart!$E$6:$E$105,$C7))</f>
        <v>1</v>
      </c>
      <c r="E7" s="68">
        <f>IF(C7="","",COUNTIFS(Con!$M$6:$M$105,$C7,Con!$L$6:$L$105,"Encima de la meta")+K7)</f>
        <v>1</v>
      </c>
      <c r="F7" s="54">
        <f>IF(C7="","",COUNTIFS(Con!$M$6:$M$105,$C7,Con!$L$6:$L$105,"Debajo de la meta"))</f>
        <v>0</v>
      </c>
      <c r="G7" s="60"/>
      <c r="H7" s="60"/>
      <c r="K7" s="68">
        <f>IF(C7="","",COUNTIFS(Con!$M$6:$M$105,$C7,Con!$L$6:$L$105,"Meta Alcançada"))</f>
        <v>0</v>
      </c>
    </row>
    <row r="8" spans="3:11" ht="30" customHeight="1" thickTop="1" thickBot="1" x14ac:dyDescent="0.25">
      <c r="C8" s="64" t="str">
        <f>IF(Area!C8="","",Area!C8)</f>
        <v>Finanzas</v>
      </c>
      <c r="D8" s="67">
        <f>IF(C8="","",COUNTIF(Smart!$E$6:$E$105,$C8))</f>
        <v>1</v>
      </c>
      <c r="E8" s="68">
        <f>IF(C8="","",COUNTIFS(Con!$M$6:$M$105,$C8,Con!$L$6:$L$105,"Encima de la meta")+K8)</f>
        <v>0</v>
      </c>
      <c r="F8" s="54">
        <f>IF(C8="","",COUNTIFS(Con!$M$6:$M$105,$C8,Con!$L$6:$L$105,"Debajo de la meta"))</f>
        <v>2</v>
      </c>
      <c r="G8" s="60"/>
      <c r="H8" s="60"/>
      <c r="K8" s="68">
        <f>IF(C8="","",COUNTIFS(Con!$M$6:$M$105,$C8,Con!$L$6:$L$105,"Meta Alcançada"))</f>
        <v>0</v>
      </c>
    </row>
    <row r="9" spans="3:11" ht="30" customHeight="1" thickTop="1" thickBot="1" x14ac:dyDescent="0.25">
      <c r="C9" s="64" t="str">
        <f>IF(Area!C9="","",Area!C9)</f>
        <v>Recursos Humanos</v>
      </c>
      <c r="D9" s="67">
        <f>IF(C9="","",COUNTIF(Smart!$E$6:$E$105,$C9))</f>
        <v>1</v>
      </c>
      <c r="E9" s="68">
        <f>IF(C9="","",COUNTIFS(Con!$M$6:$M$105,$C9,Con!$L$6:$L$105,"Encima de la meta")+K9)</f>
        <v>0</v>
      </c>
      <c r="F9" s="54">
        <f>IF(C9="","",COUNTIFS(Con!$M$6:$M$105,$C9,Con!$L$6:$L$105,"Debajo de la meta"))</f>
        <v>1</v>
      </c>
      <c r="G9" s="60"/>
      <c r="K9" s="68">
        <f>IF(C9="","",COUNTIFS(Con!$M$6:$M$105,$C9,Con!$L$6:$L$105,"Meta Alcançada"))</f>
        <v>0</v>
      </c>
    </row>
    <row r="10" spans="3:11" ht="30" customHeight="1" thickTop="1" thickBot="1" x14ac:dyDescent="0.25">
      <c r="C10" s="64" t="str">
        <f>IF(Area!C10="","",Area!C10)</f>
        <v>Operaciones</v>
      </c>
      <c r="D10" s="67">
        <f>IF(C10="","",COUNTIF(Smart!$E$6:$E$105,$C10))</f>
        <v>1</v>
      </c>
      <c r="E10" s="68">
        <f>IF(C10="","",COUNTIFS(Con!$M$6:$M$105,$C10,Con!$L$6:$L$105,"Encima de la meta")+K10)</f>
        <v>0</v>
      </c>
      <c r="F10" s="54">
        <f>IF(C10="","",COUNTIFS(Con!$M$6:$M$105,$C10,Con!$L$6:$L$105,"Debajo de la meta"))</f>
        <v>2</v>
      </c>
      <c r="G10" s="60"/>
      <c r="K10" s="68">
        <f>IF(C10="","",COUNTIFS(Con!$M$6:$M$105,$C10,Con!$L$6:$L$105,"Meta Alcançada"))</f>
        <v>0</v>
      </c>
    </row>
    <row r="11" spans="3:11" ht="30" customHeight="1" thickTop="1" thickBot="1" x14ac:dyDescent="0.25">
      <c r="C11" s="70" t="str">
        <f>IF(Area!C11="","",Area!C11)</f>
        <v>Informática</v>
      </c>
      <c r="D11" s="68">
        <f>IF(C11="","",COUNTIF(Smart!$E$6:$E$105,$C11))</f>
        <v>1</v>
      </c>
      <c r="E11" s="68">
        <f>IF(C11="","",COUNTIFS(Con!$M$6:$M$105,$C11,Con!$L$6:$L$105,"Encima de la meta")+K11)</f>
        <v>0</v>
      </c>
      <c r="F11" s="54">
        <f>IF(C11="","",COUNTIFS(Con!$M$6:$M$105,$C11,Con!$L$6:$L$105,"Debajo de la meta"))</f>
        <v>0</v>
      </c>
      <c r="G11" s="60"/>
      <c r="K11" s="68">
        <f>IF(C11="","",COUNTIFS(Con!$M$6:$M$105,$C11,Con!$L$6:$L$105,"Meta Alcançada"))</f>
        <v>0</v>
      </c>
    </row>
    <row r="12" spans="3:11" ht="30" customHeight="1" thickTop="1" thickBot="1" x14ac:dyDescent="0.25">
      <c r="C12" s="70" t="str">
        <f>IF(Area!C12="","",Area!C12)</f>
        <v>Mantenimiento</v>
      </c>
      <c r="D12" s="68">
        <f>IF(C12="","",COUNTIF(Smart!$E$6:$E$105,$C12))</f>
        <v>1</v>
      </c>
      <c r="E12" s="68">
        <f>IF(C12="","",COUNTIFS(Con!$M$6:$M$105,$C12,Con!$L$6:$L$105,"Encima de la meta")+K12)</f>
        <v>0</v>
      </c>
      <c r="F12" s="54">
        <f>IF(C12="","",COUNTIFS(Con!$M$6:$M$105,$C12,Con!$L$6:$L$105,"Debajo de la meta"))</f>
        <v>1</v>
      </c>
      <c r="G12" s="60"/>
      <c r="K12" s="68">
        <f>IF(C12="","",COUNTIFS(Con!$M$6:$M$105,$C12,Con!$L$6:$L$105,"Meta Alcançada"))</f>
        <v>0</v>
      </c>
    </row>
    <row r="13" spans="3:11" ht="30" customHeight="1" thickTop="1" thickBot="1" x14ac:dyDescent="0.25">
      <c r="C13" s="70" t="str">
        <f>IF(Area!C13="","",Area!C13)</f>
        <v>Marketing</v>
      </c>
      <c r="D13" s="68">
        <f>IF(C13="","",COUNTIF(Smart!$E$6:$E$105,$C13))</f>
        <v>1</v>
      </c>
      <c r="E13" s="68">
        <f>IF(C13="","",COUNTIFS(Con!$M$6:$M$105,$C13,Con!$L$6:$L$105,"Encima de la meta")+K13)</f>
        <v>0</v>
      </c>
      <c r="F13" s="54">
        <f>IF(C13="","",COUNTIFS(Con!$M$6:$M$105,$C13,Con!$L$6:$L$105,"Debajo de la meta"))</f>
        <v>1</v>
      </c>
      <c r="G13" s="60"/>
      <c r="H13" s="60"/>
      <c r="K13" s="68">
        <f>IF(C13="","",COUNTIFS(Con!$M$6:$M$105,$C13,Con!$L$6:$L$105,"Meta Alcançada"))</f>
        <v>0</v>
      </c>
    </row>
    <row r="14" spans="3:11" ht="30" customHeight="1" thickTop="1" thickBot="1" x14ac:dyDescent="0.25">
      <c r="C14" s="70" t="str">
        <f>IF(Area!C14="","",Area!C14)</f>
        <v>Ventas</v>
      </c>
      <c r="D14" s="68">
        <f>IF(C14="","",COUNTIF(Smart!$E$6:$E$105,$C14))</f>
        <v>2</v>
      </c>
      <c r="E14" s="68">
        <f>IF(C14="","",COUNTIFS(Con!$M$6:$M$105,$C14,Con!$L$6:$L$105,"Encima de la meta")+K14)</f>
        <v>1</v>
      </c>
      <c r="F14" s="54">
        <f>IF(C14="","",COUNTIFS(Con!$M$6:$M$105,$C14,Con!$L$6:$L$105,"Debajo de la meta"))</f>
        <v>1</v>
      </c>
      <c r="G14" s="60"/>
      <c r="H14" s="60"/>
      <c r="K14" s="68">
        <f>IF(C14="","",COUNTIFS(Con!$M$6:$M$105,$C14,Con!$L$6:$L$105,"Meta Alcançada"))</f>
        <v>0</v>
      </c>
    </row>
    <row r="15" spans="3:11" ht="30" customHeight="1" thickTop="1" thickBot="1" x14ac:dyDescent="0.25">
      <c r="C15" s="70" t="str">
        <f>IF(Area!C15="","",Area!C15)</f>
        <v>Servicio al cliente</v>
      </c>
      <c r="D15" s="68">
        <f>IF(C15="","",COUNTIF(Smart!$E$6:$E$105,$C15))</f>
        <v>1</v>
      </c>
      <c r="E15" s="68">
        <f>IF(C15="","",COUNTIFS(Con!$M$6:$M$105,$C15,Con!$L$6:$L$105,"Encima de la meta")+K15)</f>
        <v>0</v>
      </c>
      <c r="F15" s="54">
        <f>IF(C15="","",COUNTIFS(Con!$M$6:$M$105,$C15,Con!$L$6:$L$105,"Debajo de la meta"))</f>
        <v>0</v>
      </c>
      <c r="G15" s="60"/>
      <c r="H15" s="60"/>
      <c r="I15" s="60"/>
      <c r="K15" s="68">
        <f>IF(C15="","",COUNTIFS(Con!$M$6:$M$105,$C15,Con!$L$6:$L$105,"Meta Alcançada"))</f>
        <v>0</v>
      </c>
    </row>
    <row r="16" spans="3:11" ht="30" customHeight="1" thickTop="1" thickBot="1" x14ac:dyDescent="0.25">
      <c r="C16" s="70" t="str">
        <f>IF(Area!C16="","",Area!C16)</f>
        <v>Área Legal</v>
      </c>
      <c r="D16" s="68">
        <f>IF(C16="","",COUNTIF(Smart!$E$6:$E$105,$C16))</f>
        <v>1</v>
      </c>
      <c r="E16" s="68">
        <f>IF(C16="","",COUNTIFS(Con!$M$6:$M$105,$C16,Con!$L$6:$L$105,"Encima de la meta")+K16)</f>
        <v>0</v>
      </c>
      <c r="F16" s="54">
        <f>IF(C16="","",COUNTIFS(Con!$M$6:$M$105,$C16,Con!$L$6:$L$105,"Debajo de la meta"))</f>
        <v>0</v>
      </c>
      <c r="G16" s="60"/>
      <c r="H16" s="60"/>
      <c r="I16" s="60"/>
      <c r="K16" s="68">
        <f>IF(C16="","",COUNTIFS(Con!$M$6:$M$105,$C16,Con!$L$6:$L$105,"Meta Alcançada"))</f>
        <v>0</v>
      </c>
    </row>
    <row r="17" spans="3:11" ht="30" customHeight="1" thickTop="1" thickBot="1" x14ac:dyDescent="0.25">
      <c r="C17" s="70" t="str">
        <f>IF(Area!C17="","",Area!C17)</f>
        <v>Investigación y Desarrollo</v>
      </c>
      <c r="D17" s="68">
        <f>IF(C17="","",COUNTIF(Smart!$E$6:$E$105,$C17))</f>
        <v>1</v>
      </c>
      <c r="E17" s="68">
        <f>IF(C17="","",COUNTIFS(Con!$M$6:$M$105,$C17,Con!$L$6:$L$105,"Encima de la meta")+K17)</f>
        <v>0</v>
      </c>
      <c r="F17" s="54">
        <f>IF(C17="","",COUNTIFS(Con!$M$6:$M$105,$C17,Con!$L$6:$L$105,"Debajo de la meta"))</f>
        <v>0</v>
      </c>
      <c r="G17" s="60"/>
      <c r="H17" s="60"/>
      <c r="I17" s="60"/>
      <c r="K17" s="68">
        <f>IF(C17="","",COUNTIFS(Con!$M$6:$M$105,$C17,Con!$L$6:$L$105,"Meta Alcançada"))</f>
        <v>0</v>
      </c>
    </row>
    <row r="18" spans="3:11" ht="30" customHeight="1" thickTop="1" thickBot="1" x14ac:dyDescent="0.25">
      <c r="C18" s="70" t="str">
        <f>IF(Area!C18="","",Area!C18)</f>
        <v/>
      </c>
      <c r="D18" s="68" t="str">
        <f>IF(C18="","",COUNTIF(Smart!$E$6:$E$105,$C18))</f>
        <v/>
      </c>
      <c r="E18" s="68" t="str">
        <f>IF(C18="","",COUNTIFS(Smart!$E$6:$E$105,$C18,Smart!$K$6:$K$105,"Sim"))</f>
        <v/>
      </c>
      <c r="F18" s="69" t="str">
        <f t="shared" ref="F18:F25" si="0">IFERROR(E18/D18,"")</f>
        <v/>
      </c>
      <c r="G18" s="60"/>
      <c r="H18" s="60"/>
      <c r="I18" s="60"/>
      <c r="K18" s="68" t="str">
        <f>IF(C18="","",COUNTIFS(Con!$M$6:$M$105,$C18,Con!$L$6:$L$105,"Meta Alcançada"))</f>
        <v/>
      </c>
    </row>
    <row r="19" spans="3:11" ht="30" customHeight="1" thickTop="1" thickBot="1" x14ac:dyDescent="0.25">
      <c r="C19" s="70" t="str">
        <f>IF(Area!C19="","",Area!C19)</f>
        <v/>
      </c>
      <c r="D19" s="68" t="str">
        <f>IF(C19="","",COUNTIF(Smart!$E$6:$E$105,$C19))</f>
        <v/>
      </c>
      <c r="E19" s="68" t="str">
        <f>IF(C19="","",COUNTIFS(Smart!$E$6:$E$105,$C19,Smart!$K$6:$K$105,"Sim"))</f>
        <v/>
      </c>
      <c r="F19" s="69" t="str">
        <f t="shared" si="0"/>
        <v/>
      </c>
      <c r="G19" s="54"/>
      <c r="H19" s="60"/>
      <c r="I19" s="60"/>
      <c r="K19" s="68" t="str">
        <f>IF(C19="","",COUNTIFS(Con!$M$6:$M$105,$C19,Con!$L$6:$L$105,"Meta Alcançada"))</f>
        <v/>
      </c>
    </row>
    <row r="20" spans="3:11" ht="30" customHeight="1" thickTop="1" thickBot="1" x14ac:dyDescent="0.25">
      <c r="C20" s="70" t="str">
        <f>IF(Area!C20="","",Area!C20)</f>
        <v/>
      </c>
      <c r="D20" s="68" t="str">
        <f>IF(C20="","",COUNTIF(Smart!$E$6:$E$105,$C20))</f>
        <v/>
      </c>
      <c r="E20" s="68" t="str">
        <f>IF(C20="","",COUNTIFS(Smart!$E$6:$E$105,$C20,Smart!$K$6:$K$105,"Sim"))</f>
        <v/>
      </c>
      <c r="F20" s="69" t="str">
        <f t="shared" si="0"/>
        <v/>
      </c>
      <c r="G20" s="54" t="str">
        <f>IF(C20="","",COUNTIFS(Con!$M$6:$M$105,$C20,Con!$L$6:$L$105,"Acima da meta")+K20)</f>
        <v/>
      </c>
      <c r="H20" s="60" t="str">
        <f>IF(C20="","",COUNTIFS(Con!$M$6:$M$105,$C20,Con!$L$6:$L$105,"Abaixo da meta"))</f>
        <v/>
      </c>
      <c r="I20" s="60"/>
      <c r="K20" s="68" t="str">
        <f>IF(C20="","",COUNTIFS(Con!$M$6:$M$105,$C20,Con!$L$6:$L$105,"Meta Alcançada"))</f>
        <v/>
      </c>
    </row>
    <row r="21" spans="3:11" ht="30" customHeight="1" thickTop="1" thickBot="1" x14ac:dyDescent="0.25">
      <c r="C21" s="70" t="str">
        <f>IF(Area!C21="","",Area!C21)</f>
        <v/>
      </c>
      <c r="D21" s="68" t="str">
        <f>IF(C21="","",COUNTIF(Smart!$E$6:$E$105,$C21))</f>
        <v/>
      </c>
      <c r="E21" s="68" t="str">
        <f>IF(C21="","",COUNTIFS(Smart!$E$6:$E$105,$C21,Smart!$K$6:$K$105,"Sim"))</f>
        <v/>
      </c>
      <c r="F21" s="69" t="str">
        <f t="shared" si="0"/>
        <v/>
      </c>
      <c r="G21" s="54" t="str">
        <f>IF(C21="","",COUNTIFS(Con!$M$6:$M$105,$C21,Con!$L$6:$L$105,"Acima da meta")+K21)</f>
        <v/>
      </c>
      <c r="H21" s="68" t="str">
        <f>IF(C21="","",COUNTIFS(Con!$M$6:$M$105,$C21,Con!$L$6:$L$105,"Abaixo da meta"))</f>
        <v/>
      </c>
      <c r="K21" s="68" t="str">
        <f>IF(C21="","",COUNTIFS(Con!$M$6:$M$105,$C21,Con!$L$6:$L$105,"Meta Alcançada"))</f>
        <v/>
      </c>
    </row>
    <row r="22" spans="3:11" ht="30" customHeight="1" thickTop="1" thickBot="1" x14ac:dyDescent="0.25">
      <c r="C22" s="70" t="str">
        <f>IF(Area!C22="","",Area!C22)</f>
        <v/>
      </c>
      <c r="D22" s="68" t="str">
        <f>IF(C22="","",COUNTIF(Smart!$E$6:$E$105,$C22))</f>
        <v/>
      </c>
      <c r="E22" s="68" t="str">
        <f>IF(C22="","",COUNTIFS(Smart!$E$6:$E$105,$C22,Smart!$K$6:$K$105,"Sim"))</f>
        <v/>
      </c>
      <c r="F22" s="69" t="str">
        <f t="shared" si="0"/>
        <v/>
      </c>
      <c r="G22" s="54" t="str">
        <f>IF(C22="","",COUNTIFS(Con!$M$6:$M$105,$C22,Con!$L$6:$L$105,"Acima da meta")+K22)</f>
        <v/>
      </c>
      <c r="H22" s="68" t="str">
        <f>IF(C22="","",COUNTIFS(Con!$M$6:$M$105,$C22,Con!$L$6:$L$105,"Abaixo da meta"))</f>
        <v/>
      </c>
      <c r="K22" s="68" t="str">
        <f>IF(C22="","",COUNTIFS(Con!$M$6:$M$105,$C22,Con!$L$6:$L$105,"Meta Alcançada"))</f>
        <v/>
      </c>
    </row>
    <row r="23" spans="3:11" ht="30" customHeight="1" thickTop="1" thickBot="1" x14ac:dyDescent="0.25">
      <c r="C23" s="70" t="str">
        <f>IF(Area!C23="","",Area!C23)</f>
        <v/>
      </c>
      <c r="D23" s="68" t="str">
        <f>IF(C23="","",COUNTIF(Smart!$E$6:$E$105,$C23))</f>
        <v/>
      </c>
      <c r="E23" s="68" t="str">
        <f>IF(C23="","",COUNTIFS(Smart!$E$6:$E$105,$C23,Smart!$K$6:$K$105,"Sim"))</f>
        <v/>
      </c>
      <c r="F23" s="69" t="str">
        <f t="shared" si="0"/>
        <v/>
      </c>
      <c r="G23" s="54" t="str">
        <f>IF(C23="","",COUNTIFS(Con!$M$6:$M$105,$C23,Con!$L$6:$L$105,"Acima da meta")+K23)</f>
        <v/>
      </c>
      <c r="H23" s="68" t="str">
        <f>IF(C23="","",COUNTIFS(Con!$M$6:$M$105,$C23,Con!$L$6:$L$105,"Abaixo da meta"))</f>
        <v/>
      </c>
      <c r="K23" s="68" t="str">
        <f>IF(C23="","",COUNTIFS(Con!$M$6:$M$105,$C23,Con!$L$6:$L$105,"Meta Alcançada"))</f>
        <v/>
      </c>
    </row>
    <row r="24" spans="3:11" ht="30" customHeight="1" thickTop="1" thickBot="1" x14ac:dyDescent="0.25">
      <c r="C24" s="70" t="str">
        <f>IF(Area!C24="","",Area!C24)</f>
        <v/>
      </c>
      <c r="D24" s="68" t="str">
        <f>IF(C24="","",COUNTIF(Smart!$E$6:$E$105,$C24))</f>
        <v/>
      </c>
      <c r="E24" s="68" t="str">
        <f>IF(C24="","",COUNTIFS(Smart!$E$6:$E$105,$C24,Smart!$K$6:$K$105,"Sim"))</f>
        <v/>
      </c>
      <c r="F24" s="69" t="str">
        <f t="shared" si="0"/>
        <v/>
      </c>
      <c r="G24" s="54" t="str">
        <f>IF(C24="","",COUNTIFS(Con!$M$6:$M$105,$C24,Con!$L$6:$L$105,"Acima da meta")+K24)</f>
        <v/>
      </c>
      <c r="H24" s="68" t="str">
        <f>IF(C24="","",COUNTIFS(Con!$M$6:$M$105,$C24,Con!$L$6:$L$105,"Abaixo da meta"))</f>
        <v/>
      </c>
      <c r="K24" s="68" t="str">
        <f>IF(C24="","",COUNTIFS(Con!$M$6:$M$105,$C24,Con!$L$6:$L$105,"Meta Alcançada"))</f>
        <v/>
      </c>
    </row>
    <row r="25" spans="3:11" ht="30" customHeight="1" thickTop="1" thickBot="1" x14ac:dyDescent="0.25">
      <c r="C25" s="70" t="str">
        <f>IF(Area!C25="","",Area!C25)</f>
        <v/>
      </c>
      <c r="D25" s="68" t="str">
        <f>IF(C25="","",COUNTIF(Smart!$E$6:$E$105,$C25))</f>
        <v/>
      </c>
      <c r="E25" s="68" t="str">
        <f>IF(C25="","",COUNTIFS(Smart!$E$6:$E$105,$C25,Smart!$K$6:$K$105,"Sim"))</f>
        <v/>
      </c>
      <c r="F25" s="69" t="str">
        <f t="shared" si="0"/>
        <v/>
      </c>
      <c r="G25" s="54" t="str">
        <f>IF(C25="","",COUNTIFS(Con!$M$6:$M$105,$C25,Con!$L$6:$L$105,"Acima da meta")+K25)</f>
        <v/>
      </c>
      <c r="H25" s="68" t="str">
        <f>IF(C25="","",COUNTIFS(Con!$M$6:$M$105,$C25,Con!$L$6:$L$105,"Abaixo da meta"))</f>
        <v/>
      </c>
      <c r="K25" s="68" t="str">
        <f>IF(C25="","",COUNTIFS(Con!$M$6:$M$105,$C25,Con!$L$6:$L$105,"Meta Alcançada"))</f>
        <v/>
      </c>
    </row>
    <row r="26" spans="3:11" ht="17" thickTop="1" x14ac:dyDescent="0.2"/>
  </sheetData>
  <sheetProtection formatCells="0" formatColumns="0" formatRows="0" insertColumns="0" insertRows="0" insertHyperlinks="0" sort="0" autoFilter="0" pivotTables="0"/>
  <conditionalFormatting sqref="C6:F18 K6:K25 C19:H25">
    <cfRule type="expression" dxfId="1" priority="1">
      <formula>$C6=""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DC11-E237-4FA4-9BA9-1A5C438B4107}">
  <dimension ref="C1:P11"/>
  <sheetViews>
    <sheetView showGridLines="0" topLeftCell="C1" zoomScale="126" zoomScaleNormal="126" zoomScalePageLayoutView="80" workbookViewId="0">
      <pane ySplit="5" topLeftCell="A6" activePane="bottomLeft" state="frozen"/>
      <selection activeCell="C3" sqref="C3"/>
      <selection pane="bottomLeft" activeCell="C7" sqref="C7"/>
    </sheetView>
  </sheetViews>
  <sheetFormatPr baseColWidth="10" defaultColWidth="11" defaultRowHeight="15" x14ac:dyDescent="0.2"/>
  <cols>
    <col min="1" max="1" width="2.1640625" style="11" customWidth="1"/>
    <col min="2" max="2" width="1.33203125" style="11" customWidth="1"/>
    <col min="3" max="3" width="28.6640625" style="11" customWidth="1"/>
    <col min="4" max="16" width="13.1640625" style="11" customWidth="1"/>
    <col min="17" max="23" width="10.6640625" style="11" customWidth="1"/>
    <col min="24" max="16384" width="11" style="11"/>
  </cols>
  <sheetData>
    <row r="1" spans="3:16" s="59" customFormat="1" ht="39" customHeight="1" x14ac:dyDescent="0.2"/>
    <row r="2" spans="3:16" s="94" customFormat="1" ht="30" customHeight="1" x14ac:dyDescent="0.2">
      <c r="C2" s="104"/>
    </row>
    <row r="3" spans="3:16" s="10" customFormat="1" ht="45" customHeight="1" x14ac:dyDescent="0.2">
      <c r="C3" s="73"/>
    </row>
    <row r="4" spans="3:16" ht="15" customHeight="1" thickBot="1" x14ac:dyDescent="0.25">
      <c r="C4" s="74"/>
    </row>
    <row r="5" spans="3:16" s="18" customFormat="1" ht="30" customHeight="1" thickTop="1" thickBot="1" x14ac:dyDescent="0.25">
      <c r="C5" s="21" t="s">
        <v>87</v>
      </c>
      <c r="D5" s="75" t="s">
        <v>8</v>
      </c>
      <c r="E5" s="75" t="s">
        <v>9</v>
      </c>
      <c r="F5" s="75" t="s">
        <v>10</v>
      </c>
      <c r="G5" s="75" t="s">
        <v>11</v>
      </c>
      <c r="H5" s="75" t="s">
        <v>12</v>
      </c>
      <c r="I5" s="75" t="s">
        <v>13</v>
      </c>
      <c r="J5" s="75" t="s">
        <v>14</v>
      </c>
      <c r="K5" s="75" t="s">
        <v>15</v>
      </c>
      <c r="L5" s="75" t="s">
        <v>16</v>
      </c>
      <c r="M5" s="75" t="s">
        <v>17</v>
      </c>
      <c r="N5" s="75" t="s">
        <v>18</v>
      </c>
      <c r="O5" s="75" t="s">
        <v>19</v>
      </c>
      <c r="P5" s="75" t="s">
        <v>20</v>
      </c>
    </row>
    <row r="6" spans="3:16" ht="30" customHeight="1" thickTop="1" thickBot="1" x14ac:dyDescent="0.25">
      <c r="C6" s="64" t="s">
        <v>84</v>
      </c>
      <c r="D6" s="76">
        <f>COUNTIF(PA!$L$6:$L$2005,COLUMN(A1))</f>
        <v>0</v>
      </c>
      <c r="E6" s="76">
        <f>COUNTIF(PA!$L$6:$L$2005,COLUMN(B1))</f>
        <v>0</v>
      </c>
      <c r="F6" s="76">
        <f>COUNTIF(PA!$L$6:$L$2005,COLUMN(C1))</f>
        <v>0</v>
      </c>
      <c r="G6" s="76">
        <f>COUNTIF(PA!$L$6:$L$2005,COLUMN(D1))</f>
        <v>0</v>
      </c>
      <c r="H6" s="76">
        <f>COUNTIF(PA!$L$6:$L$2005,COLUMN(E1))</f>
        <v>0</v>
      </c>
      <c r="I6" s="76">
        <f>COUNTIF(PA!$L$6:$L$2005,COLUMN(F1))</f>
        <v>11</v>
      </c>
      <c r="J6" s="76">
        <f>COUNTIF(PA!$L$6:$L$2005,COLUMN(G1))</f>
        <v>1</v>
      </c>
      <c r="K6" s="76">
        <f>COUNTIF(PA!$L$6:$L$2005,COLUMN(H1))</f>
        <v>0</v>
      </c>
      <c r="L6" s="76">
        <f>COUNTIF(PA!$L$6:$L$2005,COLUMN(I1))</f>
        <v>0</v>
      </c>
      <c r="M6" s="76">
        <f>COUNTIF(PA!$L$6:$L$2005,COLUMN(J1))</f>
        <v>0</v>
      </c>
      <c r="N6" s="76">
        <f>COUNTIF(PA!$L$6:$L$2005,COLUMN(K1))</f>
        <v>0</v>
      </c>
      <c r="O6" s="76">
        <f>COUNTIF(PA!$L$6:$L$2005,COLUMN(L1))</f>
        <v>0</v>
      </c>
      <c r="P6" s="76">
        <f>SUM(D6:O6)</f>
        <v>12</v>
      </c>
    </row>
    <row r="7" spans="3:16" ht="30" customHeight="1" thickTop="1" thickBot="1" x14ac:dyDescent="0.25">
      <c r="C7" s="64" t="s">
        <v>85</v>
      </c>
      <c r="D7" s="76">
        <f>COUNTIFS(PA!$L$6:$L$2005,COLUMN(A2),PA!$K$6:$K$2005,"CONCLUÍDO COM RETRASO")+COUNTIFS(PA!$L$6:$L$2005,COLUMN(A2),PA!$K$6:$K$2005,"CONCLUÍDO EN EL PLAZO")</f>
        <v>0</v>
      </c>
      <c r="E7" s="76">
        <f>COUNTIFS(PA!$L$6:$L$2005,COLUMN(B2),PA!$K$6:$K$2005,"CONCLUÍDO COM RETRASO")+COUNTIFS(PA!$L$6:$L$2005,COLUMN(B2),PA!$K$6:$K$2005,"CONCLUÍDO EN EL PLAZO")</f>
        <v>0</v>
      </c>
      <c r="F7" s="76">
        <f>COUNTIFS(PA!$L$6:$L$2005,COLUMN(C2),PA!$K$6:$K$2005,"CONCLUÍDO COM RETRASO")+COUNTIFS(PA!$L$6:$L$2005,COLUMN(C2),PA!$K$6:$K$2005,"CONCLUÍDO EN EL PLAZO")</f>
        <v>0</v>
      </c>
      <c r="G7" s="76">
        <f>COUNTIFS(PA!$L$6:$L$2005,COLUMN(D2),PA!$K$6:$K$2005,"CONCLUÍDO COM RETRASO")+COUNTIFS(PA!$L$6:$L$2005,COLUMN(D2),PA!$K$6:$K$2005,"CONCLUÍDO EN EL PLAZO")</f>
        <v>0</v>
      </c>
      <c r="H7" s="76">
        <f>COUNTIFS(PA!$L$6:$L$2005,COLUMN(E2),PA!$K$6:$K$2005,"CONCLUÍDO COM RETRASO")+COUNTIFS(PA!$L$6:$L$2005,COLUMN(E2),PA!$K$6:$K$2005,"CONCLUÍDO EN EL PLAZO")</f>
        <v>0</v>
      </c>
      <c r="I7" s="76">
        <f ca="1">COUNTIFS(PA!$L$6:$L$2005,COLUMN(F2),PA!$K$6:$K$2005,"CONCLUÍDO COM RETRASO")+COUNTIFS(PA!$L$6:$L$2005,COLUMN(F2),PA!$K$6:$K$2005,"CONCLUÍDO EN EL PLAZO")</f>
        <v>2</v>
      </c>
      <c r="J7" s="76">
        <f ca="1">COUNTIFS(PA!$L$6:$L$2005,COLUMN(G2),PA!$K$6:$K$2005,"CONCLUÍDO COM RETRASO")+COUNTIFS(PA!$L$6:$L$2005,COLUMN(G2),PA!$K$6:$K$2005,"CONCLUÍDO EN EL PLAZO")</f>
        <v>1</v>
      </c>
      <c r="K7" s="76">
        <f>COUNTIFS(PA!$L$6:$L$2005,COLUMN(H2),PA!$K$6:$K$2005,"CONCLUÍDO COM RETRASO")+COUNTIFS(PA!$L$6:$L$2005,COLUMN(H2),PA!$K$6:$K$2005,"CONCLUÍDO EN EL PLAZO")</f>
        <v>0</v>
      </c>
      <c r="L7" s="76">
        <f>COUNTIFS(PA!$L$6:$L$2005,COLUMN(I2),PA!$K$6:$K$2005,"CONCLUÍDO COM RETRASO")+COUNTIFS(PA!$L$6:$L$2005,COLUMN(I2),PA!$K$6:$K$2005,"CONCLUÍDO EN EL PLAZO")</f>
        <v>0</v>
      </c>
      <c r="M7" s="76">
        <f>COUNTIFS(PA!$L$6:$L$2005,COLUMN(J2),PA!$K$6:$K$2005,"CONCLUÍDO COM RETRASO")+COUNTIFS(PA!$L$6:$L$2005,COLUMN(J2),PA!$K$6:$K$2005,"CONCLUÍDO EN EL PLAZO")</f>
        <v>0</v>
      </c>
      <c r="N7" s="76">
        <f>COUNTIFS(PA!$L$6:$L$2005,COLUMN(K2),PA!$K$6:$K$2005,"CONCLUÍDO COM RETRASO")+COUNTIFS(PA!$L$6:$L$2005,COLUMN(K2),PA!$K$6:$K$2005,"CONCLUÍDO EN EL PLAZO")</f>
        <v>0</v>
      </c>
      <c r="O7" s="76">
        <f>COUNTIFS(PA!$L$6:$L$2005,COLUMN(L2),PA!$K$6:$K$2005,"CONCLUÍDO COM RETRASO")+COUNTIFS(PA!$L$6:$L$2005,COLUMN(L2),PA!$K$6:$K$2005,"CONCLUÍDO EN EL PLAZO")</f>
        <v>0</v>
      </c>
      <c r="P7" s="76">
        <f t="shared" ref="P7" ca="1" si="0">SUM(D7:O7)</f>
        <v>3</v>
      </c>
    </row>
    <row r="8" spans="3:16" ht="30" customHeight="1" thickTop="1" thickBot="1" x14ac:dyDescent="0.25">
      <c r="C8" s="77" t="s">
        <v>86</v>
      </c>
      <c r="D8" s="78">
        <f>IFERROR(D7/D6,0)</f>
        <v>0</v>
      </c>
      <c r="E8" s="78">
        <f t="shared" ref="E8:O8" si="1">IFERROR(E7/E6,0)</f>
        <v>0</v>
      </c>
      <c r="F8" s="78">
        <f t="shared" si="1"/>
        <v>0</v>
      </c>
      <c r="G8" s="78">
        <f t="shared" si="1"/>
        <v>0</v>
      </c>
      <c r="H8" s="78">
        <f t="shared" si="1"/>
        <v>0</v>
      </c>
      <c r="I8" s="78">
        <f t="shared" ca="1" si="1"/>
        <v>0.18181818181818182</v>
      </c>
      <c r="J8" s="78">
        <f t="shared" ca="1" si="1"/>
        <v>1</v>
      </c>
      <c r="K8" s="78">
        <f t="shared" si="1"/>
        <v>0</v>
      </c>
      <c r="L8" s="78">
        <f t="shared" si="1"/>
        <v>0</v>
      </c>
      <c r="M8" s="78">
        <f t="shared" si="1"/>
        <v>0</v>
      </c>
      <c r="N8" s="78">
        <f t="shared" si="1"/>
        <v>0</v>
      </c>
      <c r="O8" s="78">
        <f t="shared" si="1"/>
        <v>0</v>
      </c>
      <c r="P8" s="78">
        <f t="shared" ref="P8" ca="1" si="2">IFERROR(P7/P6,"")</f>
        <v>0.25</v>
      </c>
    </row>
    <row r="9" spans="3:16" ht="30" customHeight="1" thickTop="1" x14ac:dyDescent="0.2"/>
    <row r="10" spans="3:16" ht="30" customHeight="1" x14ac:dyDescent="0.2">
      <c r="C10" s="11" t="s">
        <v>24</v>
      </c>
      <c r="D10" s="11">
        <f>COUNTIF(PA!$M$6:$M$105,COLUMN(A1))</f>
        <v>0</v>
      </c>
      <c r="E10" s="11">
        <f>COUNTIF(PA!$M$6:$M$105,COLUMN(B1))</f>
        <v>0</v>
      </c>
      <c r="F10" s="11">
        <f>COUNTIF(PA!$M$6:$M$105,COLUMN(C1))</f>
        <v>0</v>
      </c>
      <c r="G10" s="11">
        <f>COUNTIF(PA!$M$6:$M$105,COLUMN(D1))</f>
        <v>0</v>
      </c>
      <c r="H10" s="11">
        <f>COUNTIF(PA!$M$6:$M$105,COLUMN(E1))</f>
        <v>0</v>
      </c>
      <c r="I10" s="11">
        <f>COUNTIF(PA!$M$6:$M$105,COLUMN(F1))</f>
        <v>8</v>
      </c>
      <c r="J10" s="11">
        <f>COUNTIF(PA!$M$6:$M$105,COLUMN(G1))</f>
        <v>1</v>
      </c>
      <c r="K10" s="11">
        <f>COUNTIF(PA!$M$6:$M$105,COLUMN(H1))</f>
        <v>0</v>
      </c>
      <c r="L10" s="11">
        <f>COUNTIF(PA!$M$6:$M$105,COLUMN(I1))</f>
        <v>0</v>
      </c>
      <c r="M10" s="11">
        <f>COUNTIF(PA!$M$6:$M$105,COLUMN(J1))</f>
        <v>0</v>
      </c>
      <c r="N10" s="11">
        <f>COUNTIF(PA!$M$6:$M$105,COLUMN(K1))</f>
        <v>3</v>
      </c>
      <c r="O10" s="11">
        <f>COUNTIF(PA!$M$6:$M$105,COLUMN(L1))</f>
        <v>0</v>
      </c>
    </row>
    <row r="11" spans="3:16" ht="30" customHeight="1" x14ac:dyDescent="0.2">
      <c r="C11" s="11" t="s">
        <v>25</v>
      </c>
      <c r="D11" s="11">
        <f>COUNTIF(PA!$N$6:$N$105,COLUMN(A2))</f>
        <v>0</v>
      </c>
      <c r="E11" s="11">
        <f>COUNTIF(PA!$N$6:$N$105,COLUMN(B2))</f>
        <v>0</v>
      </c>
      <c r="F11" s="11">
        <f>COUNTIF(PA!$N$6:$N$105,COLUMN(C2))</f>
        <v>0</v>
      </c>
      <c r="G11" s="11">
        <f>COUNTIF(PA!$N$6:$N$105,COLUMN(D2))</f>
        <v>0</v>
      </c>
      <c r="H11" s="11">
        <f>COUNTIF(PA!$N$6:$N$105,COLUMN(E2))</f>
        <v>0</v>
      </c>
      <c r="I11" s="11">
        <f>COUNTIF(PA!$N$6:$N$105,COLUMN(F2))</f>
        <v>0</v>
      </c>
      <c r="J11" s="11">
        <f>COUNTIF(PA!$N$6:$N$105,COLUMN(G2))</f>
        <v>1</v>
      </c>
      <c r="K11" s="11">
        <f>COUNTIF(PA!$N$6:$N$105,COLUMN(H2))</f>
        <v>1</v>
      </c>
      <c r="L11" s="11">
        <f>COUNTIF(PA!$N$6:$N$105,COLUMN(I2))</f>
        <v>1</v>
      </c>
      <c r="M11" s="11">
        <f>COUNTIF(PA!$N$6:$N$105,COLUMN(J2))</f>
        <v>0</v>
      </c>
      <c r="N11" s="11">
        <f>COUNTIF(PA!$N$6:$N$105,COLUMN(K2))</f>
        <v>0</v>
      </c>
      <c r="O11" s="11">
        <f>COUNTIF(PA!$N$6:$N$105,COLUMN(L2))</f>
        <v>0</v>
      </c>
    </row>
  </sheetData>
  <sheetProtection formatCells="0" formatColumns="0" formatRows="0" insertColumns="0" insertRows="0" insertHyperlinks="0" sort="0" autoFilter="0" pivotTables="0"/>
  <conditionalFormatting sqref="C6:P8">
    <cfRule type="expression" dxfId="0" priority="2">
      <formula>$C6=""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BD699-501E-4C23-91E5-916B887C13B0}">
  <dimension ref="C1:K15"/>
  <sheetViews>
    <sheetView showGridLines="0" zoomScale="106" zoomScaleNormal="106" zoomScalePageLayoutView="80" workbookViewId="0">
      <pane ySplit="2" topLeftCell="A3" activePane="bottomLeft" state="frozen"/>
      <selection activeCell="C3" sqref="C3"/>
      <selection pane="bottomLeft"/>
    </sheetView>
  </sheetViews>
  <sheetFormatPr baseColWidth="10" defaultColWidth="11" defaultRowHeight="15" x14ac:dyDescent="0.2"/>
  <cols>
    <col min="1" max="1" width="2.1640625" style="82" customWidth="1"/>
    <col min="2" max="2" width="1.33203125" style="82" customWidth="1"/>
    <col min="3" max="3" width="25.1640625" style="82" customWidth="1"/>
    <col min="4" max="4" width="2" style="82" customWidth="1"/>
    <col min="5" max="8" width="10.6640625" style="82" customWidth="1"/>
    <col min="9" max="9" width="6.1640625" style="82" customWidth="1"/>
    <col min="10" max="10" width="2.1640625" style="82" customWidth="1"/>
    <col min="11" max="17" width="10.6640625" style="82" customWidth="1"/>
    <col min="18" max="18" width="17.6640625" style="82" customWidth="1"/>
    <col min="19" max="23" width="10.6640625" style="82" customWidth="1"/>
    <col min="24" max="16384" width="11" style="82"/>
  </cols>
  <sheetData>
    <row r="1" spans="3:11" s="71" customFormat="1" ht="39" customHeight="1" x14ac:dyDescent="0.2"/>
    <row r="2" spans="3:11" s="105" customFormat="1" ht="30" customHeight="1" x14ac:dyDescent="0.2">
      <c r="C2" s="104"/>
      <c r="D2" s="94"/>
      <c r="E2" s="94"/>
      <c r="F2" s="94"/>
      <c r="G2" s="94"/>
      <c r="H2" s="94"/>
      <c r="I2" s="94"/>
    </row>
    <row r="3" spans="3:11" s="88" customFormat="1" ht="45" customHeight="1" x14ac:dyDescent="0.2">
      <c r="C3" s="86"/>
      <c r="D3" s="87"/>
      <c r="E3" s="87"/>
      <c r="F3" s="87"/>
      <c r="G3" s="87"/>
      <c r="H3" s="87"/>
      <c r="I3" s="87"/>
    </row>
    <row r="4" spans="3:11" s="20" customFormat="1" ht="15" customHeight="1" x14ac:dyDescent="0.2">
      <c r="C4" s="19"/>
      <c r="D4" s="18"/>
      <c r="E4" s="18"/>
      <c r="F4" s="18"/>
      <c r="G4" s="18"/>
      <c r="H4" s="18"/>
      <c r="I4" s="18"/>
    </row>
    <row r="5" spans="3:11" s="80" customFormat="1" ht="22.5" customHeight="1" x14ac:dyDescent="0.2">
      <c r="C5" s="79" t="s">
        <v>88</v>
      </c>
      <c r="E5" s="79" t="s">
        <v>89</v>
      </c>
      <c r="K5" s="79" t="s">
        <v>90</v>
      </c>
    </row>
    <row r="6" spans="3:11" ht="50.25" customHeight="1" x14ac:dyDescent="0.2">
      <c r="C6" s="81">
        <f>COUNTA(Smart!$C$6:$C$105)</f>
        <v>13</v>
      </c>
    </row>
    <row r="7" spans="3:11" ht="7.5" customHeight="1" x14ac:dyDescent="0.2"/>
    <row r="8" spans="3:11" ht="22.5" customHeight="1" x14ac:dyDescent="0.2">
      <c r="C8" s="83" t="s">
        <v>91</v>
      </c>
    </row>
    <row r="9" spans="3:11" ht="50.25" customHeight="1" x14ac:dyDescent="0.2">
      <c r="C9" s="81">
        <f>COUNTIF(Smart!$K$6:$K$105,"sí")</f>
        <v>13</v>
      </c>
    </row>
    <row r="10" spans="3:11" ht="7.5" customHeight="1" x14ac:dyDescent="0.2"/>
    <row r="11" spans="3:11" ht="22.5" customHeight="1" x14ac:dyDescent="0.2">
      <c r="C11" s="83" t="s">
        <v>92</v>
      </c>
    </row>
    <row r="12" spans="3:11" ht="50.25" customHeight="1" x14ac:dyDescent="0.2">
      <c r="C12" s="84">
        <f>COUNTIF(Con!$L$6:$L$105,"encima de la meta")+COUNTIF(Con!$L$6:$L$105,"meta alcanzada")</f>
        <v>4</v>
      </c>
    </row>
    <row r="13" spans="3:11" ht="7.5" customHeight="1" x14ac:dyDescent="0.2"/>
    <row r="14" spans="3:11" ht="22.5" customHeight="1" x14ac:dyDescent="0.2">
      <c r="C14" s="83" t="s">
        <v>7</v>
      </c>
    </row>
    <row r="15" spans="3:11" ht="50.25" customHeight="1" x14ac:dyDescent="0.2">
      <c r="C15" s="85">
        <f>COUNTIF(Con!$L$6:$L$105,"debajo de la meta")</f>
        <v>9</v>
      </c>
    </row>
  </sheetData>
  <sheetProtection formatCells="0" formatColumns="0" formatRows="0" insertColumns="0" insertRows="0" insertHyperlink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B491-CBCF-4D62-A548-61A0219DF786}">
  <dimension ref="C1:K18"/>
  <sheetViews>
    <sheetView showGridLines="0" zoomScaleNormal="100" zoomScalePageLayoutView="80" workbookViewId="0">
      <pane ySplit="2" topLeftCell="A3" activePane="bottomLeft" state="frozen"/>
      <selection activeCell="C3" sqref="C3"/>
      <selection pane="bottomLeft" activeCell="L26" sqref="L26"/>
    </sheetView>
  </sheetViews>
  <sheetFormatPr baseColWidth="10" defaultColWidth="11" defaultRowHeight="15" x14ac:dyDescent="0.2"/>
  <cols>
    <col min="1" max="1" width="2.1640625" style="37" customWidth="1"/>
    <col min="2" max="2" width="1.33203125" style="37" customWidth="1"/>
    <col min="3" max="3" width="32.6640625" style="37" customWidth="1"/>
    <col min="4" max="4" width="3" style="37" customWidth="1"/>
    <col min="5" max="23" width="10.6640625" style="37" customWidth="1"/>
    <col min="24" max="16384" width="11" style="37"/>
  </cols>
  <sheetData>
    <row r="1" spans="3:11" s="50" customFormat="1" ht="39" customHeight="1" x14ac:dyDescent="0.2"/>
    <row r="2" spans="3:11" s="97" customFormat="1" ht="30" customHeight="1" x14ac:dyDescent="0.2">
      <c r="C2" s="98"/>
    </row>
    <row r="3" spans="3:11" s="24" customFormat="1" ht="45" customHeight="1" x14ac:dyDescent="0.2">
      <c r="C3" s="4"/>
    </row>
    <row r="4" spans="3:11" ht="15" customHeight="1" x14ac:dyDescent="0.2">
      <c r="C4" s="72"/>
    </row>
    <row r="5" spans="3:11" s="89" customFormat="1" ht="24.75" customHeight="1" x14ac:dyDescent="0.2">
      <c r="C5" s="79" t="s">
        <v>26</v>
      </c>
      <c r="E5" s="79" t="s">
        <v>32</v>
      </c>
      <c r="K5" s="79" t="s">
        <v>33</v>
      </c>
    </row>
    <row r="6" spans="3:11" ht="37.5" customHeight="1" x14ac:dyDescent="0.2">
      <c r="C6" s="90">
        <f>'Rel2'!P6</f>
        <v>12</v>
      </c>
    </row>
    <row r="7" spans="3:11" ht="6" customHeight="1" x14ac:dyDescent="0.2"/>
    <row r="8" spans="3:11" ht="19.5" customHeight="1" x14ac:dyDescent="0.2">
      <c r="C8" s="83" t="s">
        <v>21</v>
      </c>
    </row>
    <row r="9" spans="3:11" ht="37.5" customHeight="1" x14ac:dyDescent="0.2">
      <c r="C9" s="90">
        <f ca="1">'Rel2'!P7</f>
        <v>3</v>
      </c>
      <c r="E9" s="37" t="s">
        <v>43</v>
      </c>
      <c r="F9" s="37">
        <f ca="1">COUNTIF(PA!$K$6:$K$105,Dash2!E9)</f>
        <v>3</v>
      </c>
    </row>
    <row r="10" spans="3:11" ht="6" customHeight="1" x14ac:dyDescent="0.2">
      <c r="E10" s="37" t="s">
        <v>44</v>
      </c>
      <c r="F10" s="37">
        <f ca="1">COUNTIF(PA!$K$6:$K$105,Dash2!E10)</f>
        <v>0</v>
      </c>
    </row>
    <row r="11" spans="3:11" ht="19.5" customHeight="1" x14ac:dyDescent="0.2">
      <c r="C11" s="83" t="s">
        <v>27</v>
      </c>
      <c r="E11" s="37" t="s">
        <v>31</v>
      </c>
      <c r="F11" s="37">
        <f ca="1">COUNTIF(PA!$K$6:$K$105,Dash2!E11)</f>
        <v>0</v>
      </c>
    </row>
    <row r="12" spans="3:11" ht="37.5" customHeight="1" x14ac:dyDescent="0.2">
      <c r="C12" s="91">
        <f ca="1">IFERROR(C9/C6,"")</f>
        <v>0.25</v>
      </c>
      <c r="E12" s="37" t="s">
        <v>45</v>
      </c>
      <c r="F12" s="37">
        <f ca="1">COUNTIF(PA!$K$6:$K$105,Dash2!E12)</f>
        <v>0</v>
      </c>
    </row>
    <row r="13" spans="3:11" ht="6" customHeight="1" x14ac:dyDescent="0.2">
      <c r="E13" s="37" t="s">
        <v>46</v>
      </c>
      <c r="F13" s="37">
        <f ca="1">COUNTIF(PA!$K$6:$K$105,Dash2!E13)</f>
        <v>0</v>
      </c>
    </row>
    <row r="14" spans="3:11" ht="19.5" customHeight="1" x14ac:dyDescent="0.2">
      <c r="C14" s="83" t="s">
        <v>28</v>
      </c>
    </row>
    <row r="15" spans="3:11" ht="37.5" customHeight="1" x14ac:dyDescent="0.2">
      <c r="C15" s="90">
        <f>COUNTIF(Smart!$L$6:$L$105,0)</f>
        <v>1</v>
      </c>
    </row>
    <row r="16" spans="3:11" ht="6" customHeight="1" x14ac:dyDescent="0.2"/>
    <row r="17" spans="3:3" ht="19.5" customHeight="1" x14ac:dyDescent="0.2">
      <c r="C17" s="83" t="s">
        <v>29</v>
      </c>
    </row>
    <row r="18" spans="3:3" ht="37.5" customHeight="1" x14ac:dyDescent="0.2">
      <c r="C18" s="91">
        <f>C15/C6</f>
        <v>8.3333333333333329E-2</v>
      </c>
    </row>
  </sheetData>
  <sheetProtection formatCells="0" formatColumns="0" formatRows="0" insertColumns="0" insertRows="0" insertHyperlink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Area</vt:lpstr>
      <vt:lpstr>Func</vt:lpstr>
      <vt:lpstr>Smart</vt:lpstr>
      <vt:lpstr>Con</vt:lpstr>
      <vt:lpstr>PA</vt:lpstr>
      <vt:lpstr>Rel1</vt:lpstr>
      <vt:lpstr>Rel2</vt:lpstr>
      <vt:lpstr>Dash1</vt:lpstr>
      <vt:lpstr>Dash2</vt:lpstr>
      <vt:lpstr>area</vt:lpstr>
      <vt:lpstr>func</vt:lpstr>
      <vt:lpstr>meta</vt:lpstr>
    </vt:vector>
  </TitlesOfParts>
  <Manager>Jovani Solís</Manager>
  <Company>Solís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Objetivos y Metas SMART</dc:title>
  <dc:subject/>
  <dc:creator>Solís Enterprises</dc:creator>
  <cp:lastModifiedBy>Adrián Pérez Aguilar</cp:lastModifiedBy>
  <cp:lastPrinted>2017-08-09T23:03:49Z</cp:lastPrinted>
  <dcterms:created xsi:type="dcterms:W3CDTF">2017-07-25T18:13:49Z</dcterms:created>
  <dcterms:modified xsi:type="dcterms:W3CDTF">2025-06-14T20:27:46Z</dcterms:modified>
  <cp:category>Estrategia</cp:category>
</cp:coreProperties>
</file>