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drawings/drawing2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trlProps/ctrlProp2.xml" ContentType="application/vnd.ms-excel.controlproperties+xml"/>
  <Override PartName="/xl/tables/table6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.xml" ContentType="application/vnd.openxmlformats-officedocument.themeOverrid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hidePivotFieldList="1"/>
  <mc:AlternateContent xmlns:mc="http://schemas.openxmlformats.org/markup-compatibility/2006">
    <mc:Choice Requires="x15">
      <x15ac:absPath xmlns:x15ac="http://schemas.microsoft.com/office/spreadsheetml/2010/11/ac" url="C:\Users\USER\Videos\Videos Youtube Excel Power\00.Previos para Videos de Youtube\Youtube Pendientes\Diagrama de Ishikawa\"/>
    </mc:Choice>
  </mc:AlternateContent>
  <xr:revisionPtr revIDLastSave="0" documentId="13_ncr:1_{A3C1ED2F-F615-4367-858A-1749A87434AC}" xr6:coauthVersionLast="47" xr6:coauthVersionMax="47" xr10:uidLastSave="{00000000-0000-0000-0000-000000000000}"/>
  <bookViews>
    <workbookView xWindow="-108" yWindow="-108" windowWidth="23256" windowHeight="12456" activeTab="1" xr2:uid="{6471A20F-95F6-44CA-BCAD-4D8BF7204E14}"/>
  </bookViews>
  <sheets>
    <sheet name="Tablas" sheetId="5" r:id="rId1"/>
    <sheet name="Diagrama" sheetId="1" r:id="rId2"/>
    <sheet name="Plan de acción" sheetId="2" r:id="rId3"/>
    <sheet name="TD" sheetId="7" state="hidden" r:id="rId4"/>
    <sheet name="Dashboard" sheetId="6" r:id="rId5"/>
  </sheets>
  <externalReferences>
    <externalReference r:id="rId6"/>
  </externalReferences>
  <definedNames>
    <definedName name="Estado_tarea">[1]!Tabla_Est_Tarea[Estado Tarea]</definedName>
    <definedName name="Feriados">Tabla_Feriados[Fecha]</definedName>
    <definedName name="Prioridad">Tabla_Prioridad[Prioridad]</definedName>
    <definedName name="Responsable">Tabla_Responsable[Responsable]</definedName>
    <definedName name="SegmentaciónDeDatos_Causa_Principal">#N/A</definedName>
    <definedName name="SegmentaciónDeDatos_Estado">#N/A</definedName>
    <definedName name="SegmentaciónDeDatos_Prioridad">#N/A</definedName>
    <definedName name="Tipo_Plazo">Tabla_Tipo_Plazo[Tipo Plazo]</definedName>
    <definedName name="Trabajo">[1]!Tabla_Trabajo[Trabajo]</definedName>
  </definedNames>
  <calcPr calcId="191029"/>
  <pivotCaches>
    <pivotCache cacheId="0" r:id="rId7"/>
  </pivotCaches>
  <extLst>
    <ext xmlns:x14="http://schemas.microsoft.com/office/spreadsheetml/2009/9/main" uri="{BBE1A952-AA13-448e-AADC-164F8A28A991}">
      <x14:slicerCaches>
        <x14:slicerCache r:id="rId8"/>
        <x14:slicerCache r:id="rId9"/>
        <x14:slicerCache r:id="rId10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3" i="7" l="1"/>
  <c r="H12" i="7"/>
  <c r="H11" i="7"/>
  <c r="C2" i="7"/>
  <c r="F14" i="7"/>
  <c r="F13" i="7"/>
  <c r="F15" i="7"/>
  <c r="F12" i="7"/>
  <c r="H5" i="7" l="1"/>
  <c r="H7" i="7" s="1"/>
  <c r="K4" i="2" l="1"/>
  <c r="K7" i="2"/>
  <c r="K8" i="2"/>
  <c r="K10" i="2"/>
  <c r="K14" i="2"/>
  <c r="K15" i="2"/>
  <c r="K16" i="2"/>
  <c r="K18" i="2"/>
  <c r="K26" i="2"/>
  <c r="K27" i="2"/>
  <c r="I4" i="2" l="1"/>
  <c r="I5" i="2"/>
  <c r="K5" i="2" s="1"/>
  <c r="I6" i="2"/>
  <c r="K6" i="2" s="1"/>
  <c r="I7" i="2"/>
  <c r="I8" i="2"/>
  <c r="I9" i="2"/>
  <c r="K9" i="2" s="1"/>
  <c r="I10" i="2"/>
  <c r="I11" i="2"/>
  <c r="K11" i="2" s="1"/>
  <c r="I12" i="2"/>
  <c r="K12" i="2" s="1"/>
  <c r="I13" i="2"/>
  <c r="K13" i="2" s="1"/>
  <c r="I14" i="2"/>
  <c r="I15" i="2"/>
  <c r="I16" i="2"/>
  <c r="I17" i="2"/>
  <c r="K17" i="2" s="1"/>
  <c r="I18" i="2"/>
  <c r="I19" i="2"/>
  <c r="K19" i="2" s="1"/>
  <c r="I20" i="2"/>
  <c r="K20" i="2" s="1"/>
  <c r="I21" i="2"/>
  <c r="K21" i="2" s="1"/>
  <c r="I22" i="2"/>
  <c r="K22" i="2" s="1"/>
  <c r="I23" i="2"/>
  <c r="K23" i="2" s="1"/>
  <c r="I24" i="2"/>
  <c r="K24" i="2" s="1"/>
  <c r="I25" i="2"/>
  <c r="K25" i="2" s="1"/>
  <c r="I26" i="2"/>
  <c r="I27" i="2"/>
  <c r="I1" i="2" l="1"/>
  <c r="B2" i="2"/>
  <c r="N6" i="5"/>
  <c r="B4" i="2" a="1"/>
  <c r="B4" i="2" s="1"/>
  <c r="B5" i="2" a="1"/>
  <c r="B5" i="2" s="1"/>
  <c r="B6" i="2" a="1"/>
  <c r="B6" i="2" s="1"/>
  <c r="B7" i="2" a="1"/>
  <c r="B7" i="2" s="1"/>
  <c r="B8" i="2" a="1"/>
  <c r="B8" i="2" s="1"/>
  <c r="B9" i="2" a="1"/>
  <c r="B9" i="2" s="1"/>
  <c r="B10" i="2" a="1"/>
  <c r="B10" i="2" s="1"/>
  <c r="B11" i="2" a="1"/>
  <c r="B11" i="2" s="1"/>
  <c r="B12" i="2" a="1"/>
  <c r="B12" i="2" s="1"/>
  <c r="B13" i="2" a="1"/>
  <c r="B13" i="2"/>
  <c r="B14" i="2" a="1"/>
  <c r="B14" i="2" s="1"/>
  <c r="B15" i="2" a="1"/>
  <c r="B15" i="2" s="1"/>
  <c r="B16" i="2" a="1"/>
  <c r="B16" i="2" s="1"/>
  <c r="B17" i="2" a="1"/>
  <c r="B17" i="2" s="1"/>
  <c r="B18" i="2" a="1"/>
  <c r="B18" i="2" s="1"/>
  <c r="B19" i="2" a="1"/>
  <c r="B19" i="2" s="1"/>
  <c r="B20" i="2" a="1"/>
  <c r="B20" i="2" s="1"/>
  <c r="B21" i="2" a="1"/>
  <c r="B21" i="2" s="1"/>
  <c r="B22" i="2" a="1"/>
  <c r="B22" i="2" s="1"/>
  <c r="B23" i="2" a="1"/>
  <c r="B23" i="2" s="1"/>
  <c r="B24" i="2" a="1"/>
  <c r="B24" i="2" s="1"/>
  <c r="B25" i="2" a="1"/>
  <c r="B25" i="2" s="1"/>
  <c r="B26" i="2" a="1"/>
  <c r="B26" i="2" s="1"/>
  <c r="B27" i="2" a="1"/>
  <c r="B27" i="2" s="1"/>
  <c r="A4" i="2" a="1"/>
  <c r="A4" i="2" s="1"/>
  <c r="A5" i="2" a="1"/>
  <c r="A5" i="2"/>
  <c r="A6" i="2" a="1"/>
  <c r="A6" i="2"/>
  <c r="A7" i="2" a="1"/>
  <c r="A7" i="2"/>
  <c r="A8" i="2" a="1"/>
  <c r="A8" i="2" s="1"/>
  <c r="A9" i="2" a="1"/>
  <c r="A9" i="2"/>
  <c r="A10" i="2" a="1"/>
  <c r="A10" i="2"/>
  <c r="A11" i="2" a="1"/>
  <c r="A11" i="2"/>
  <c r="A12" i="2" a="1"/>
  <c r="A12" i="2" s="1"/>
  <c r="A13" i="2" a="1"/>
  <c r="A13" i="2"/>
  <c r="A14" i="2" a="1"/>
  <c r="A14" i="2"/>
  <c r="A15" i="2" a="1"/>
  <c r="A15" i="2"/>
  <c r="A16" i="2" a="1"/>
  <c r="A16" i="2" s="1"/>
  <c r="A17" i="2" a="1"/>
  <c r="A17" i="2"/>
  <c r="A18" i="2" a="1"/>
  <c r="A18" i="2"/>
  <c r="A19" i="2" a="1"/>
  <c r="A19" i="2"/>
  <c r="A20" i="2" a="1"/>
  <c r="A20" i="2" s="1"/>
  <c r="A21" i="2" a="1"/>
  <c r="A21" i="2"/>
  <c r="A22" i="2" a="1"/>
  <c r="A22" i="2"/>
  <c r="A23" i="2" a="1"/>
  <c r="A23" i="2"/>
  <c r="A24" i="2" a="1"/>
  <c r="A24" i="2" s="1"/>
  <c r="A25" i="2" a="1"/>
  <c r="A25" i="2"/>
  <c r="A26" i="2" a="1"/>
  <c r="A26" i="2"/>
  <c r="A27" i="2" a="1"/>
  <c r="A27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93E88309-0742-44C6-BC94-FB4DFB3DFDFA}">
      <text>
        <r>
          <rPr>
            <sz val="11"/>
            <color theme="1"/>
            <rFont val="Century Gothic"/>
            <family val="2"/>
            <scheme val="minor"/>
          </rPr>
          <t>Incluye a las personas que participan en un proceso productivo u organizacional. También se tienen en cuenta sus conocimientos, sus cualidades, sus roles y sus responsabilidades.</t>
        </r>
      </text>
    </comment>
    <comment ref="D3" authorId="0" shapeId="0" xr:uid="{D9123428-CD01-43A2-A863-E69FE2479C98}">
      <text>
        <r>
          <rPr>
            <sz val="11"/>
            <color theme="1"/>
            <rFont val="Century Gothic"/>
            <family val="2"/>
            <scheme val="minor"/>
          </rPr>
          <t>Incluye los elementos tecnológicos, es decir, las máquinas, las herramientas físicas y digitales, su utilidad, su eficiencia, su reparación, sus repuestos y sus insumos.</t>
        </r>
      </text>
    </comment>
    <comment ref="F3" authorId="0" shapeId="0" xr:uid="{AF297904-083A-43BA-9F00-F86BB4A9095A}">
      <text>
        <r>
          <rPr>
            <sz val="11"/>
            <color theme="1"/>
            <rFont val="Century Gothic"/>
            <family val="2"/>
            <scheme val="minor"/>
          </rPr>
          <t>Incluye los elementos empleados para elaborar un producto o brindar un servicio. Además, tiene en cuenta sus características, sus proveedores, su almacenamiento, su rendimiento y su desperdicio.</t>
        </r>
      </text>
    </comment>
    <comment ref="H3" authorId="0" shapeId="0" xr:uid="{5168FB18-75FE-4FE1-98AD-4201728C10DA}">
      <text>
        <r>
          <rPr>
            <sz val="11"/>
            <color theme="1"/>
            <rFont val="Century Gothic"/>
            <family val="2"/>
            <scheme val="minor"/>
          </rPr>
          <t>Incluye un análisis detallado del lugar en el que se lleva a cabo un proceso productivo. Tiene en cuenta distintos aspectos, como el clima, la limpieza, la contaminación, la luz y el tamaño del sitio.</t>
        </r>
      </text>
    </comment>
    <comment ref="J3" authorId="0" shapeId="0" xr:uid="{4FF454D6-E5F3-47B9-97C5-CA51A8C0521D}">
      <text>
        <r>
          <rPr>
            <sz val="11"/>
            <color theme="1"/>
            <rFont val="Century Gothic"/>
            <family val="2"/>
            <scheme val="minor"/>
          </rPr>
          <t>Incluye los procedimientos de un proceso para elaborar un producto o un servicio. Además, se tienen en cuenta otros aspectos, como el tiempo de cada tarea y las normas de seguridad.</t>
        </r>
      </text>
    </comment>
    <comment ref="L3" authorId="0" shapeId="0" xr:uid="{10B91A8E-81E5-4F3F-A231-9FD66C662C67}">
      <text>
        <r>
          <rPr>
            <sz val="11"/>
            <color theme="1"/>
            <rFont val="Century Gothic"/>
            <family val="2"/>
            <scheme val="minor"/>
          </rPr>
          <t>Incluye la evaluación de las distintas partes del proceso y del estado de la maquinaria y los materiales.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<sst xmlns="http://schemas.openxmlformats.org/spreadsheetml/2006/main" count="310" uniqueCount="168">
  <si>
    <t>Problema</t>
  </si>
  <si>
    <t>Medio Ambiente</t>
  </si>
  <si>
    <t>Mano de Obra</t>
  </si>
  <si>
    <t>Material</t>
  </si>
  <si>
    <t>Maquinaria</t>
  </si>
  <si>
    <t>Medición</t>
  </si>
  <si>
    <t>DIAGRAMA DE ISHIKAWA - Causa y Efecto (6M)</t>
  </si>
  <si>
    <t>Método</t>
  </si>
  <si>
    <t>Causa Principal</t>
  </si>
  <si>
    <t>DIAGRAMA DE ISHIKAWA - Plan de Acción</t>
  </si>
  <si>
    <t>Causa Secundaria</t>
  </si>
  <si>
    <t>Acción</t>
  </si>
  <si>
    <t>Responsable</t>
  </si>
  <si>
    <t>Prioridad</t>
  </si>
  <si>
    <t>Fecha Inicio</t>
  </si>
  <si>
    <t>Tipo Plazo</t>
  </si>
  <si>
    <t>Fecha Fin</t>
  </si>
  <si>
    <t>Estado</t>
  </si>
  <si>
    <t>Vencimiento</t>
  </si>
  <si>
    <t>Días Plazo</t>
  </si>
  <si>
    <t>Area</t>
  </si>
  <si>
    <t>Cargo</t>
  </si>
  <si>
    <t>Signo</t>
  </si>
  <si>
    <t>Progreso</t>
  </si>
  <si>
    <t>Color</t>
  </si>
  <si>
    <t>Cuñat Ramírez, María</t>
  </si>
  <si>
    <t>Administración y Finanzas</t>
  </si>
  <si>
    <t>Analista Administrativo Financiero</t>
  </si>
  <si>
    <t>1.Alta</t>
  </si>
  <si>
    <t>&gt;=</t>
  </si>
  <si>
    <t>Núñez Torres, Luis</t>
  </si>
  <si>
    <t>Contador General</t>
  </si>
  <si>
    <t>2.Media</t>
  </si>
  <si>
    <t>Vélez Pérez, Juan</t>
  </si>
  <si>
    <t>Asistente Administrativo Financiero</t>
  </si>
  <si>
    <t>3.Baja</t>
  </si>
  <si>
    <t>&lt;</t>
  </si>
  <si>
    <t>Zuzunaga Fernández, José</t>
  </si>
  <si>
    <t>Analista de Tesoreria y Contabilidad</t>
  </si>
  <si>
    <t>Acosta Vega, Verónica</t>
  </si>
  <si>
    <t>Comercial</t>
  </si>
  <si>
    <t>Jefe de Compras</t>
  </si>
  <si>
    <t>Ramírez Medina, Sergio</t>
  </si>
  <si>
    <t>Jefe de Ventas</t>
  </si>
  <si>
    <t>Salazar Castillo, Martín</t>
  </si>
  <si>
    <t>Gerente Comercial</t>
  </si>
  <si>
    <t>Gómez Martínez, Jesús</t>
  </si>
  <si>
    <t>Comunicaciones</t>
  </si>
  <si>
    <t>Especialista de Comunicaciones</t>
  </si>
  <si>
    <t>Pérez González, Francisco</t>
  </si>
  <si>
    <t>Analista de Comunicaciones</t>
  </si>
  <si>
    <t>Fernández Gómez, Javier</t>
  </si>
  <si>
    <t>Direccion</t>
  </si>
  <si>
    <t>Director</t>
  </si>
  <si>
    <t>González García, Rosa</t>
  </si>
  <si>
    <t>Operaciones</t>
  </si>
  <si>
    <t>Gerente de Operaciones</t>
  </si>
  <si>
    <t>Ortiz Díaz, Jorge</t>
  </si>
  <si>
    <t>Oficial de Logística</t>
  </si>
  <si>
    <t>Sánchez Sánchez, Ana</t>
  </si>
  <si>
    <t>Especialista Logistico y de Operaciones</t>
  </si>
  <si>
    <t>Flores Flores, Juana</t>
  </si>
  <si>
    <t>Programas</t>
  </si>
  <si>
    <t>Asistente de Oficina</t>
  </si>
  <si>
    <t>Rivera López, Carlos</t>
  </si>
  <si>
    <t>Asistente de Gestión y Manejo de Datos</t>
  </si>
  <si>
    <t>Álvarez Espinoza, Guadalupe</t>
  </si>
  <si>
    <t>Protección</t>
  </si>
  <si>
    <t>Especialista de Protección Legal</t>
  </si>
  <si>
    <t>García Mendoza, Martha</t>
  </si>
  <si>
    <t>Abogada</t>
  </si>
  <si>
    <t>Martínez Romero, Pedro</t>
  </si>
  <si>
    <t>Oficial de Protección</t>
  </si>
  <si>
    <t>Chávez Bravo, Margarita</t>
  </si>
  <si>
    <t>Recursos Humanos</t>
  </si>
  <si>
    <t>Analista de Recursos Humanos</t>
  </si>
  <si>
    <t>Díaz Gutiérrez, Mario</t>
  </si>
  <si>
    <t>Asesor Regional de Recursos Humanos</t>
  </si>
  <si>
    <t>Espinoza Campos, Claudia</t>
  </si>
  <si>
    <t>Gerente de RRHH</t>
  </si>
  <si>
    <t>Mendoza Ortiz, Roberto</t>
  </si>
  <si>
    <t>Asistente de Recursos Humanos</t>
  </si>
  <si>
    <t>Romero Reyes, Alejandro</t>
  </si>
  <si>
    <t>Analista de Bienestar</t>
  </si>
  <si>
    <t>Castillo Aguilar, Manuel</t>
  </si>
  <si>
    <t>Salud Mental y Apoyo Psicosocial</t>
  </si>
  <si>
    <t>Especialista en Salud Mental</t>
  </si>
  <si>
    <t>Jiménez Ríos, Antonio</t>
  </si>
  <si>
    <t>Psicologo</t>
  </si>
  <si>
    <t>Torres Salazar, Víctor</t>
  </si>
  <si>
    <t>Gestor Comunitario</t>
  </si>
  <si>
    <t>Velasco Hernández, Miguel</t>
  </si>
  <si>
    <t>Seguridad y Salud</t>
  </si>
  <si>
    <t>Oficial Técnico de Seguridad</t>
  </si>
  <si>
    <t>Hernández Estrada, Ricardo</t>
  </si>
  <si>
    <t>Tecnologías de la Información</t>
  </si>
  <si>
    <t>Desarrollador Web</t>
  </si>
  <si>
    <t>Moreno Valdez, Fernando</t>
  </si>
  <si>
    <t>Analista de Datos</t>
  </si>
  <si>
    <t>Reyes Castro, Laura</t>
  </si>
  <si>
    <t>Gerente de TI</t>
  </si>
  <si>
    <t>DIAGRAMA DE ISHIKAWA - Tablas</t>
  </si>
  <si>
    <t>Días calendario</t>
  </si>
  <si>
    <t>Días hábiles</t>
  </si>
  <si>
    <t>DIAGRAMA DE ISHIKAWA - Dashboard</t>
  </si>
  <si>
    <t>Falta de capacitación</t>
  </si>
  <si>
    <t>Falta de supervisión</t>
  </si>
  <si>
    <t>Falta contratar más personal</t>
  </si>
  <si>
    <t>Mala programación de maquinas</t>
  </si>
  <si>
    <t>Falta mantenimiento maquina 1</t>
  </si>
  <si>
    <t>Falta mantenimiento maquina 2</t>
  </si>
  <si>
    <t>Instrumentos malogrados</t>
  </si>
  <si>
    <t>Mala calidad de materia prima</t>
  </si>
  <si>
    <t>Material defectuoso</t>
  </si>
  <si>
    <t>Falta de material</t>
  </si>
  <si>
    <t>Deficiente control de calidad</t>
  </si>
  <si>
    <t>Deficiente control de materiales</t>
  </si>
  <si>
    <t>Falta ventilación en planta</t>
  </si>
  <si>
    <t>Mala ubicación de maquinas</t>
  </si>
  <si>
    <t>Máquinas paradas mucho tiempo</t>
  </si>
  <si>
    <t>Conflictos en el personal</t>
  </si>
  <si>
    <t>Falta espacio para control</t>
  </si>
  <si>
    <t>Material vencido</t>
  </si>
  <si>
    <t>Logística ineficiente</t>
  </si>
  <si>
    <t>No hay indicadores precisos</t>
  </si>
  <si>
    <t>Falta medir rendimiento de personal</t>
  </si>
  <si>
    <t>Falta medir satisfacción de clientes</t>
  </si>
  <si>
    <t>No se hacen evaluaciones constantes</t>
  </si>
  <si>
    <t>Capacitar al personal</t>
  </si>
  <si>
    <t>Ineficiencia de algunos empleados</t>
  </si>
  <si>
    <t>Sustituir personal ineficiente</t>
  </si>
  <si>
    <t>Contratar personal necesario</t>
  </si>
  <si>
    <t>Cosntatar porque están paradas</t>
  </si>
  <si>
    <t>Reparar o cambiar instrumentos</t>
  </si>
  <si>
    <t>Muchos productos defectuosos</t>
  </si>
  <si>
    <t>Contratar 2 supervisorisores más</t>
  </si>
  <si>
    <t>Cambiar proveedor de materiales</t>
  </si>
  <si>
    <t>Cambiar proveedor de materia prima</t>
  </si>
  <si>
    <t>Hacer inventario general de materiales</t>
  </si>
  <si>
    <t>Sacar de stock el material vencido</t>
  </si>
  <si>
    <t>Sacar presupuesto de acondicionamiento</t>
  </si>
  <si>
    <t>Replantear ubicaciones con ingeniero</t>
  </si>
  <si>
    <t>Enviar memorandum a involucrados</t>
  </si>
  <si>
    <t>Replantear espacios con encargado</t>
  </si>
  <si>
    <t>Reunión urgente con Planeamiento</t>
  </si>
  <si>
    <t>Reunión con Jefe de Logística</t>
  </si>
  <si>
    <t>Reunión con Jefe de Control de calidad</t>
  </si>
  <si>
    <t>Reunión urgente con Jefe de TI</t>
  </si>
  <si>
    <t>Reunión urgente con Jefe de RRHH</t>
  </si>
  <si>
    <t>Feriado</t>
  </si>
  <si>
    <t>Fecha</t>
  </si>
  <si>
    <t>Feriado 1</t>
  </si>
  <si>
    <t>Feriado 2</t>
  </si>
  <si>
    <t>Feriado 3</t>
  </si>
  <si>
    <t>Feriado 4</t>
  </si>
  <si>
    <t>Feriado 5</t>
  </si>
  <si>
    <t>Feriado 6</t>
  </si>
  <si>
    <t>Feriado 7</t>
  </si>
  <si>
    <t>Feriado 8</t>
  </si>
  <si>
    <t>Hacer mantenimiento</t>
  </si>
  <si>
    <t>Completado</t>
  </si>
  <si>
    <t>Reunión con Jefe de Comercial</t>
  </si>
  <si>
    <t>Reunión con Jefe de RRHH</t>
  </si>
  <si>
    <t>Total general</t>
  </si>
  <si>
    <t>Acciones</t>
  </si>
  <si>
    <t>En proceso</t>
  </si>
  <si>
    <t>Por iniciar</t>
  </si>
  <si>
    <t>Vencido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</si>
</sst>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dd/mm/yyyy;@"/>
    <numFmt numFmtId="165" formatCode="0.0%"/>
  </numFmts>
  <fonts count="28">
    <font>
      <sz val="11"/>
      <color theme="1"/>
      <name val="Century Gothic"/>
      <family val="2"/>
      <scheme val="minor"/>
    </font>
    <font>
      <sz val="11"/>
      <color rgb="FF000000"/>
      <name val="Calibri"/>
      <family val="2"/>
    </font>
    <font>
      <b/>
      <i/>
      <sz val="26"/>
      <color theme="0"/>
      <name val="Segoe"/>
    </font>
    <font>
      <sz val="11"/>
      <color theme="1"/>
      <name val="Segoe"/>
    </font>
    <font>
      <b/>
      <sz val="20"/>
      <name val="Segoe"/>
    </font>
    <font>
      <b/>
      <sz val="16"/>
      <color theme="0" tint="-4.9989318521683403E-2"/>
      <name val="Segoe"/>
    </font>
    <font>
      <b/>
      <sz val="11"/>
      <color theme="8"/>
      <name val="Segoe"/>
    </font>
    <font>
      <sz val="11"/>
      <color theme="1" tint="0.249977111117893"/>
      <name val="Segoe"/>
    </font>
    <font>
      <b/>
      <sz val="11"/>
      <color theme="7"/>
      <name val="Segoe"/>
    </font>
    <font>
      <b/>
      <sz val="11"/>
      <color theme="6" tint="0.39997558519241921"/>
      <name val="Segoe"/>
    </font>
    <font>
      <b/>
      <sz val="11"/>
      <color theme="5"/>
      <name val="Segoe"/>
    </font>
    <font>
      <b/>
      <sz val="11"/>
      <color theme="2" tint="-0.89999084444715716"/>
      <name val="Segoe"/>
    </font>
    <font>
      <b/>
      <sz val="11"/>
      <color theme="4"/>
      <name val="Segoe"/>
    </font>
    <font>
      <b/>
      <sz val="11"/>
      <color theme="1"/>
      <name val="Century Gothic"/>
      <family val="2"/>
      <scheme val="minor"/>
    </font>
    <font>
      <sz val="11"/>
      <color theme="1"/>
      <name val="Sergoe"/>
    </font>
    <font>
      <b/>
      <sz val="11"/>
      <color theme="1"/>
      <name val="Sergoe"/>
    </font>
    <font>
      <b/>
      <i/>
      <sz val="26"/>
      <color theme="0"/>
      <name val="Sergoe"/>
    </font>
    <font>
      <sz val="16"/>
      <color theme="1"/>
      <name val="Segoe"/>
    </font>
    <font>
      <b/>
      <sz val="16"/>
      <color theme="8"/>
      <name val="Segoe"/>
    </font>
    <font>
      <b/>
      <sz val="16"/>
      <color theme="7"/>
      <name val="Segoe"/>
    </font>
    <font>
      <b/>
      <sz val="16"/>
      <color theme="6" tint="0.39997558519241921"/>
      <name val="Segoe"/>
    </font>
    <font>
      <b/>
      <sz val="16"/>
      <color theme="5"/>
      <name val="Segoe"/>
    </font>
    <font>
      <b/>
      <sz val="16"/>
      <color theme="2" tint="-0.89999084444715716"/>
      <name val="Segoe"/>
    </font>
    <font>
      <b/>
      <sz val="16"/>
      <color theme="4"/>
      <name val="Segoe"/>
    </font>
    <font>
      <b/>
      <sz val="16"/>
      <name val="Segoe"/>
    </font>
    <font>
      <sz val="11"/>
      <color theme="1"/>
      <name val="Century Gothic"/>
      <family val="2"/>
      <scheme val="minor"/>
    </font>
    <font>
      <sz val="8"/>
      <name val="Century Gothic"/>
      <family val="2"/>
      <scheme val="minor"/>
    </font>
    <font>
      <b/>
      <sz val="11"/>
      <color theme="0"/>
      <name val="Century Gothic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theme="9"/>
      </patternFill>
    </fill>
  </fills>
  <borders count="58">
    <border>
      <left/>
      <right/>
      <top/>
      <bottom/>
      <diagonal/>
    </border>
    <border>
      <left/>
      <right/>
      <top/>
      <bottom style="medium">
        <color theme="8"/>
      </bottom>
      <diagonal/>
    </border>
    <border>
      <left/>
      <right/>
      <top style="medium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/>
      <top/>
      <bottom style="medium">
        <color theme="7"/>
      </bottom>
      <diagonal/>
    </border>
    <border>
      <left/>
      <right/>
      <top style="medium">
        <color theme="7"/>
      </top>
      <bottom style="thin">
        <color theme="7"/>
      </bottom>
      <diagonal/>
    </border>
    <border>
      <left/>
      <right/>
      <top style="thin">
        <color theme="7"/>
      </top>
      <bottom style="thin">
        <color theme="7"/>
      </bottom>
      <diagonal/>
    </border>
    <border>
      <left/>
      <right/>
      <top/>
      <bottom style="medium">
        <color theme="6" tint="0.39994506668294322"/>
      </bottom>
      <diagonal/>
    </border>
    <border>
      <left/>
      <right/>
      <top/>
      <bottom style="medium">
        <color theme="5"/>
      </bottom>
      <diagonal/>
    </border>
    <border>
      <left/>
      <right/>
      <top style="medium">
        <color theme="5"/>
      </top>
      <bottom style="thin">
        <color theme="5"/>
      </bottom>
      <diagonal/>
    </border>
    <border>
      <left/>
      <right/>
      <top style="thin">
        <color theme="5"/>
      </top>
      <bottom style="thin">
        <color theme="5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2" tint="-0.749961851863155"/>
      </bottom>
      <diagonal/>
    </border>
    <border>
      <left/>
      <right/>
      <top/>
      <bottom style="thick">
        <color theme="0"/>
      </bottom>
      <diagonal/>
    </border>
    <border>
      <left style="thin">
        <color theme="8"/>
      </left>
      <right/>
      <top style="medium">
        <color theme="8"/>
      </top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 style="thin">
        <color theme="7"/>
      </left>
      <right/>
      <top style="medium">
        <color theme="7"/>
      </top>
      <bottom style="thin">
        <color theme="7"/>
      </bottom>
      <diagonal/>
    </border>
    <border>
      <left style="thin">
        <color theme="7"/>
      </left>
      <right/>
      <top style="thin">
        <color theme="7"/>
      </top>
      <bottom style="thin">
        <color theme="7"/>
      </bottom>
      <diagonal/>
    </border>
    <border>
      <left style="thin">
        <color theme="6" tint="0.39994506668294322"/>
      </left>
      <right/>
      <top style="medium">
        <color theme="6" tint="0.39994506668294322"/>
      </top>
      <bottom style="thin">
        <color theme="6" tint="0.39994506668294322"/>
      </bottom>
      <diagonal/>
    </border>
    <border>
      <left style="thin">
        <color theme="6" tint="0.39994506668294322"/>
      </left>
      <right/>
      <top style="thin">
        <color theme="6" tint="0.39994506668294322"/>
      </top>
      <bottom style="thin">
        <color theme="6" tint="0.39994506668294322"/>
      </bottom>
      <diagonal/>
    </border>
    <border>
      <left/>
      <right/>
      <top style="medium">
        <color theme="6" tint="0.39994506668294322"/>
      </top>
      <bottom style="thin">
        <color theme="6" tint="0.39994506668294322"/>
      </bottom>
      <diagonal/>
    </border>
    <border>
      <left/>
      <right/>
      <top style="thin">
        <color theme="6" tint="0.39994506668294322"/>
      </top>
      <bottom style="thin">
        <color theme="6" tint="0.39994506668294322"/>
      </bottom>
      <diagonal/>
    </border>
    <border>
      <left style="thin">
        <color theme="5"/>
      </left>
      <right/>
      <top style="medium">
        <color theme="5"/>
      </top>
      <bottom style="thin">
        <color theme="5"/>
      </bottom>
      <diagonal/>
    </border>
    <border>
      <left style="thin">
        <color theme="5"/>
      </left>
      <right/>
      <top style="thin">
        <color theme="5"/>
      </top>
      <bottom style="thin">
        <color theme="5"/>
      </bottom>
      <diagonal/>
    </border>
    <border>
      <left style="thin">
        <color theme="0" tint="-0.499984740745262"/>
      </left>
      <right/>
      <top style="medium">
        <color theme="2" tint="-0.749961851863155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medium">
        <color theme="2" tint="-0.749961851863155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4"/>
      </left>
      <right/>
      <top style="medium">
        <color theme="4"/>
      </top>
      <bottom style="thin">
        <color theme="4"/>
      </bottom>
      <diagonal/>
    </border>
    <border>
      <left/>
      <right style="thin">
        <color theme="4"/>
      </right>
      <top style="medium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ck">
        <color theme="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theme="6"/>
      </right>
      <top style="thick">
        <color theme="0"/>
      </top>
      <bottom/>
      <diagonal/>
    </border>
    <border>
      <left/>
      <right style="thick">
        <color theme="6"/>
      </right>
      <top/>
      <bottom style="thick">
        <color theme="0"/>
      </bottom>
      <diagonal/>
    </border>
    <border>
      <left style="medium">
        <color theme="6"/>
      </left>
      <right/>
      <top style="medium">
        <color theme="6"/>
      </top>
      <bottom style="thick">
        <color theme="0"/>
      </bottom>
      <diagonal/>
    </border>
    <border>
      <left/>
      <right/>
      <top style="medium">
        <color theme="6"/>
      </top>
      <bottom style="thick">
        <color theme="0"/>
      </bottom>
      <diagonal/>
    </border>
    <border>
      <left/>
      <right style="medium">
        <color theme="6"/>
      </right>
      <top style="medium">
        <color theme="6"/>
      </top>
      <bottom style="thick">
        <color theme="0"/>
      </bottom>
      <diagonal/>
    </border>
    <border>
      <left style="medium">
        <color theme="6"/>
      </left>
      <right/>
      <top/>
      <bottom/>
      <diagonal/>
    </border>
    <border>
      <left/>
      <right style="medium">
        <color theme="6"/>
      </right>
      <top/>
      <bottom/>
      <diagonal/>
    </border>
    <border>
      <left style="medium">
        <color theme="6"/>
      </left>
      <right/>
      <top/>
      <bottom style="medium">
        <color theme="6"/>
      </bottom>
      <diagonal/>
    </border>
    <border>
      <left/>
      <right/>
      <top/>
      <bottom style="medium">
        <color theme="6"/>
      </bottom>
      <diagonal/>
    </border>
    <border>
      <left/>
      <right style="medium">
        <color theme="6"/>
      </right>
      <top/>
      <bottom style="medium">
        <color theme="6"/>
      </bottom>
      <diagonal/>
    </border>
    <border>
      <left/>
      <right/>
      <top style="medium">
        <color theme="9" tint="-0.249977111117893"/>
      </top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7558519241921"/>
      </bottom>
      <diagonal/>
    </border>
    <border>
      <left style="thin">
        <color theme="9" tint="0.39994506668294322"/>
      </left>
      <right style="thin">
        <color theme="9" tint="0.39994506668294322"/>
      </right>
      <top/>
      <bottom/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7558519241921"/>
      </top>
      <bottom style="thin">
        <color theme="9" tint="0.39994506668294322"/>
      </bottom>
      <diagonal/>
    </border>
  </borders>
  <cellStyleXfs count="2">
    <xf numFmtId="0" fontId="0" fillId="0" borderId="0"/>
    <xf numFmtId="9" fontId="25" fillId="0" borderId="0" applyFont="0" applyFill="0" applyBorder="0" applyAlignment="0" applyProtection="0"/>
  </cellStyleXfs>
  <cellXfs count="143">
    <xf numFmtId="0" fontId="0" fillId="0" borderId="0" xfId="0"/>
    <xf numFmtId="0" fontId="3" fillId="0" borderId="0" xfId="0" applyFont="1"/>
    <xf numFmtId="0" fontId="6" fillId="13" borderId="14" xfId="0" applyFont="1" applyFill="1" applyBorder="1" applyAlignment="1">
      <alignment horizontal="center" vertical="center"/>
    </xf>
    <xf numFmtId="0" fontId="8" fillId="8" borderId="16" xfId="0" applyFont="1" applyFill="1" applyBorder="1" applyAlignment="1">
      <alignment horizontal="center" vertical="center"/>
    </xf>
    <xf numFmtId="0" fontId="9" fillId="11" borderId="18" xfId="0" applyFont="1" applyFill="1" applyBorder="1" applyAlignment="1">
      <alignment horizontal="center" vertical="center"/>
    </xf>
    <xf numFmtId="0" fontId="10" fillId="4" borderId="22" xfId="0" applyFont="1" applyFill="1" applyBorder="1" applyAlignment="1">
      <alignment horizontal="center" vertical="center"/>
    </xf>
    <xf numFmtId="0" fontId="11" fillId="2" borderId="24" xfId="0" applyFont="1" applyFill="1" applyBorder="1" applyAlignment="1">
      <alignment horizontal="center" vertical="center"/>
    </xf>
    <xf numFmtId="0" fontId="12" fillId="17" borderId="28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6" fillId="13" borderId="15" xfId="0" applyFont="1" applyFill="1" applyBorder="1" applyAlignment="1">
      <alignment horizontal="center" vertical="center"/>
    </xf>
    <xf numFmtId="0" fontId="8" fillId="8" borderId="17" xfId="0" applyFont="1" applyFill="1" applyBorder="1" applyAlignment="1">
      <alignment horizontal="center" vertical="center"/>
    </xf>
    <xf numFmtId="0" fontId="9" fillId="11" borderId="19" xfId="0" applyFont="1" applyFill="1" applyBorder="1" applyAlignment="1">
      <alignment horizontal="center" vertical="center"/>
    </xf>
    <xf numFmtId="0" fontId="10" fillId="4" borderId="23" xfId="0" applyFont="1" applyFill="1" applyBorder="1" applyAlignment="1">
      <alignment horizontal="center" vertical="center"/>
    </xf>
    <xf numFmtId="0" fontId="11" fillId="2" borderId="25" xfId="0" applyFont="1" applyFill="1" applyBorder="1" applyAlignment="1">
      <alignment horizontal="center" vertical="center"/>
    </xf>
    <xf numFmtId="0" fontId="12" fillId="17" borderId="30" xfId="0" applyFont="1" applyFill="1" applyBorder="1" applyAlignment="1">
      <alignment horizontal="center" vertical="center"/>
    </xf>
    <xf numFmtId="0" fontId="3" fillId="18" borderId="0" xfId="0" applyFont="1" applyFill="1"/>
    <xf numFmtId="0" fontId="0" fillId="0" borderId="0" xfId="0" applyAlignment="1">
      <alignment horizontal="center"/>
    </xf>
    <xf numFmtId="0" fontId="4" fillId="7" borderId="0" xfId="0" applyFont="1" applyFill="1" applyAlignment="1">
      <alignment horizontal="center" vertical="center"/>
    </xf>
    <xf numFmtId="0" fontId="14" fillId="0" borderId="0" xfId="0" applyFont="1" applyProtection="1">
      <protection locked="0" hidden="1"/>
    </xf>
    <xf numFmtId="0" fontId="17" fillId="9" borderId="1" xfId="0" applyFont="1" applyFill="1" applyBorder="1" applyAlignment="1">
      <alignment horizontal="center"/>
    </xf>
    <xf numFmtId="0" fontId="18" fillId="13" borderId="1" xfId="0" applyFont="1" applyFill="1" applyBorder="1" applyAlignment="1">
      <alignment horizontal="center" vertical="center"/>
    </xf>
    <xf numFmtId="0" fontId="17" fillId="6" borderId="4" xfId="0" applyFont="1" applyFill="1" applyBorder="1" applyAlignment="1">
      <alignment horizontal="center" vertical="center"/>
    </xf>
    <xf numFmtId="0" fontId="19" fillId="8" borderId="4" xfId="0" applyFont="1" applyFill="1" applyBorder="1" applyAlignment="1">
      <alignment horizontal="center" vertical="center"/>
    </xf>
    <xf numFmtId="0" fontId="17" fillId="12" borderId="7" xfId="0" applyFont="1" applyFill="1" applyBorder="1" applyAlignment="1">
      <alignment horizontal="center" vertical="center"/>
    </xf>
    <xf numFmtId="0" fontId="20" fillId="11" borderId="7" xfId="0" applyFont="1" applyFill="1" applyBorder="1" applyAlignment="1">
      <alignment horizontal="center" vertical="center"/>
    </xf>
    <xf numFmtId="0" fontId="17" fillId="5" borderId="8" xfId="0" applyFont="1" applyFill="1" applyBorder="1" applyAlignment="1">
      <alignment horizontal="center" vertical="center"/>
    </xf>
    <xf numFmtId="0" fontId="21" fillId="4" borderId="8" xfId="0" applyFont="1" applyFill="1" applyBorder="1" applyAlignment="1">
      <alignment horizontal="center" vertical="center"/>
    </xf>
    <xf numFmtId="0" fontId="17" fillId="14" borderId="12" xfId="0" applyFont="1" applyFill="1" applyBorder="1" applyAlignment="1">
      <alignment horizontal="center" vertical="center"/>
    </xf>
    <xf numFmtId="0" fontId="22" fillId="15" borderId="12" xfId="0" applyFont="1" applyFill="1" applyBorder="1" applyAlignment="1">
      <alignment horizontal="center" vertical="center"/>
    </xf>
    <xf numFmtId="0" fontId="17" fillId="3" borderId="11" xfId="0" applyFont="1" applyFill="1" applyBorder="1" applyAlignment="1">
      <alignment horizontal="center" vertical="center"/>
    </xf>
    <xf numFmtId="0" fontId="23" fillId="17" borderId="11" xfId="0" applyFont="1" applyFill="1" applyBorder="1" applyAlignment="1">
      <alignment horizontal="center" vertical="center"/>
    </xf>
    <xf numFmtId="0" fontId="0" fillId="13" borderId="33" xfId="0" applyFill="1" applyBorder="1" applyAlignment="1">
      <alignment vertical="center"/>
    </xf>
    <xf numFmtId="0" fontId="0" fillId="13" borderId="36" xfId="0" applyFill="1" applyBorder="1" applyAlignment="1">
      <alignment vertical="center"/>
    </xf>
    <xf numFmtId="0" fontId="0" fillId="13" borderId="38" xfId="0" applyFill="1" applyBorder="1" applyAlignment="1">
      <alignment vertical="center"/>
    </xf>
    <xf numFmtId="0" fontId="0" fillId="8" borderId="33" xfId="0" applyFill="1" applyBorder="1" applyAlignment="1">
      <alignment vertical="center"/>
    </xf>
    <xf numFmtId="0" fontId="0" fillId="8" borderId="36" xfId="0" applyFill="1" applyBorder="1" applyAlignment="1">
      <alignment vertical="center"/>
    </xf>
    <xf numFmtId="0" fontId="0" fillId="8" borderId="38" xfId="0" applyFill="1" applyBorder="1" applyAlignment="1">
      <alignment vertical="center"/>
    </xf>
    <xf numFmtId="0" fontId="0" fillId="11" borderId="33" xfId="0" applyFill="1" applyBorder="1" applyAlignment="1">
      <alignment vertical="center"/>
    </xf>
    <xf numFmtId="0" fontId="0" fillId="11" borderId="36" xfId="0" applyFill="1" applyBorder="1" applyAlignment="1">
      <alignment vertical="center"/>
    </xf>
    <xf numFmtId="0" fontId="0" fillId="11" borderId="38" xfId="0" applyFill="1" applyBorder="1" applyAlignment="1">
      <alignment vertical="center"/>
    </xf>
    <xf numFmtId="0" fontId="0" fillId="4" borderId="33" xfId="0" applyFill="1" applyBorder="1" applyAlignment="1">
      <alignment vertical="center"/>
    </xf>
    <xf numFmtId="0" fontId="0" fillId="4" borderId="36" xfId="0" applyFill="1" applyBorder="1" applyAlignment="1">
      <alignment vertical="center"/>
    </xf>
    <xf numFmtId="0" fontId="0" fillId="4" borderId="38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38" xfId="0" applyFill="1" applyBorder="1" applyAlignment="1">
      <alignment vertical="center"/>
    </xf>
    <xf numFmtId="0" fontId="0" fillId="17" borderId="33" xfId="0" applyFill="1" applyBorder="1" applyAlignment="1">
      <alignment vertical="center"/>
    </xf>
    <xf numFmtId="0" fontId="0" fillId="17" borderId="36" xfId="0" applyFill="1" applyBorder="1" applyAlignment="1">
      <alignment vertical="center"/>
    </xf>
    <xf numFmtId="0" fontId="0" fillId="17" borderId="38" xfId="0" applyFill="1" applyBorder="1" applyAlignment="1">
      <alignment vertical="center"/>
    </xf>
    <xf numFmtId="0" fontId="2" fillId="16" borderId="13" xfId="0" applyFont="1" applyFill="1" applyBorder="1" applyAlignment="1">
      <alignment vertical="center"/>
    </xf>
    <xf numFmtId="0" fontId="0" fillId="13" borderId="34" xfId="0" applyFill="1" applyBorder="1" applyAlignment="1">
      <alignment vertical="center"/>
    </xf>
    <xf numFmtId="0" fontId="0" fillId="13" borderId="0" xfId="0" applyFill="1" applyAlignment="1">
      <alignment vertical="center"/>
    </xf>
    <xf numFmtId="0" fontId="0" fillId="13" borderId="39" xfId="0" applyFill="1" applyBorder="1" applyAlignment="1">
      <alignment vertical="center"/>
    </xf>
    <xf numFmtId="0" fontId="0" fillId="8" borderId="34" xfId="0" applyFill="1" applyBorder="1" applyAlignment="1">
      <alignment vertical="center"/>
    </xf>
    <xf numFmtId="0" fontId="0" fillId="8" borderId="0" xfId="0" applyFill="1" applyAlignment="1">
      <alignment vertical="center"/>
    </xf>
    <xf numFmtId="0" fontId="0" fillId="8" borderId="39" xfId="0" applyFill="1" applyBorder="1" applyAlignment="1">
      <alignment vertical="center"/>
    </xf>
    <xf numFmtId="0" fontId="0" fillId="11" borderId="34" xfId="0" applyFill="1" applyBorder="1" applyAlignment="1">
      <alignment vertical="center"/>
    </xf>
    <xf numFmtId="0" fontId="0" fillId="11" borderId="0" xfId="0" applyFill="1" applyAlignment="1">
      <alignment vertical="center"/>
    </xf>
    <xf numFmtId="0" fontId="0" fillId="11" borderId="39" xfId="0" applyFill="1" applyBorder="1" applyAlignment="1">
      <alignment vertical="center"/>
    </xf>
    <xf numFmtId="0" fontId="0" fillId="4" borderId="34" xfId="0" applyFill="1" applyBorder="1" applyAlignment="1">
      <alignment vertical="center"/>
    </xf>
    <xf numFmtId="0" fontId="0" fillId="4" borderId="0" xfId="0" applyFill="1" applyAlignment="1">
      <alignment vertical="center"/>
    </xf>
    <xf numFmtId="0" fontId="0" fillId="4" borderId="39" xfId="0" applyFill="1" applyBorder="1" applyAlignment="1">
      <alignment vertical="center"/>
    </xf>
    <xf numFmtId="0" fontId="0" fillId="19" borderId="34" xfId="0" applyFill="1" applyBorder="1" applyAlignment="1">
      <alignment vertical="center"/>
    </xf>
    <xf numFmtId="0" fontId="0" fillId="19" borderId="0" xfId="0" applyFill="1" applyAlignment="1">
      <alignment vertical="center"/>
    </xf>
    <xf numFmtId="0" fontId="0" fillId="19" borderId="39" xfId="0" applyFill="1" applyBorder="1" applyAlignment="1">
      <alignment vertical="center"/>
    </xf>
    <xf numFmtId="0" fontId="0" fillId="17" borderId="34" xfId="0" applyFill="1" applyBorder="1" applyAlignment="1">
      <alignment vertical="center"/>
    </xf>
    <xf numFmtId="0" fontId="0" fillId="17" borderId="0" xfId="0" applyFill="1" applyAlignment="1">
      <alignment vertical="center"/>
    </xf>
    <xf numFmtId="0" fontId="0" fillId="17" borderId="39" xfId="0" applyFill="1" applyBorder="1" applyAlignment="1">
      <alignment vertical="center"/>
    </xf>
    <xf numFmtId="164" fontId="14" fillId="0" borderId="0" xfId="0" applyNumberFormat="1" applyFont="1" applyAlignment="1" applyProtection="1">
      <alignment horizontal="center"/>
      <protection locked="0" hidden="1"/>
    </xf>
    <xf numFmtId="164" fontId="0" fillId="2" borderId="34" xfId="0" applyNumberFormat="1" applyFill="1" applyBorder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164" fontId="0" fillId="2" borderId="39" xfId="0" applyNumberFormat="1" applyFill="1" applyBorder="1" applyAlignment="1">
      <alignment horizontal="center" vertical="center"/>
    </xf>
    <xf numFmtId="0" fontId="13" fillId="2" borderId="35" xfId="0" applyFont="1" applyFill="1" applyBorder="1" applyAlignment="1">
      <alignment horizontal="center" vertical="center"/>
    </xf>
    <xf numFmtId="0" fontId="13" fillId="2" borderId="37" xfId="0" applyFont="1" applyFill="1" applyBorder="1" applyAlignment="1">
      <alignment horizontal="center" vertical="center"/>
    </xf>
    <xf numFmtId="0" fontId="13" fillId="2" borderId="40" xfId="0" applyFont="1" applyFill="1" applyBorder="1" applyAlignment="1">
      <alignment horizontal="center" vertical="center"/>
    </xf>
    <xf numFmtId="165" fontId="2" fillId="16" borderId="13" xfId="1" applyNumberFormat="1" applyFont="1" applyFill="1" applyBorder="1" applyAlignment="1">
      <alignment horizontal="center" vertical="center"/>
    </xf>
    <xf numFmtId="0" fontId="0" fillId="11" borderId="46" xfId="0" applyFill="1" applyBorder="1"/>
    <xf numFmtId="0" fontId="0" fillId="11" borderId="0" xfId="0" applyFill="1"/>
    <xf numFmtId="0" fontId="0" fillId="11" borderId="47" xfId="0" applyFill="1" applyBorder="1"/>
    <xf numFmtId="0" fontId="0" fillId="8" borderId="46" xfId="0" applyFill="1" applyBorder="1"/>
    <xf numFmtId="0" fontId="0" fillId="8" borderId="0" xfId="0" applyFill="1"/>
    <xf numFmtId="0" fontId="0" fillId="8" borderId="47" xfId="0" applyFill="1" applyBorder="1"/>
    <xf numFmtId="0" fontId="0" fillId="8" borderId="48" xfId="0" applyFill="1" applyBorder="1"/>
    <xf numFmtId="0" fontId="0" fillId="8" borderId="49" xfId="0" applyFill="1" applyBorder="1"/>
    <xf numFmtId="0" fontId="0" fillId="8" borderId="50" xfId="0" applyFill="1" applyBorder="1"/>
    <xf numFmtId="0" fontId="0" fillId="0" borderId="0" xfId="0" pivotButton="1"/>
    <xf numFmtId="0" fontId="0" fillId="0" borderId="52" xfId="0" applyBorder="1"/>
    <xf numFmtId="0" fontId="0" fillId="0" borderId="0" xfId="0" pivotButton="1" applyAlignment="1">
      <alignment horizontal="center"/>
    </xf>
    <xf numFmtId="0" fontId="27" fillId="23" borderId="51" xfId="0" applyFont="1" applyFill="1" applyBorder="1" applyAlignment="1">
      <alignment horizontal="center"/>
    </xf>
    <xf numFmtId="0" fontId="0" fillId="0" borderId="53" xfId="0" applyBorder="1"/>
    <xf numFmtId="0" fontId="27" fillId="23" borderId="54" xfId="0" applyFont="1" applyFill="1" applyBorder="1" applyAlignment="1">
      <alignment horizontal="center"/>
    </xf>
    <xf numFmtId="0" fontId="0" fillId="0" borderId="54" xfId="0" applyBorder="1"/>
    <xf numFmtId="165" fontId="0" fillId="0" borderId="55" xfId="1" applyNumberFormat="1" applyFont="1" applyBorder="1" applyAlignment="1">
      <alignment horizontal="center"/>
    </xf>
    <xf numFmtId="165" fontId="0" fillId="0" borderId="56" xfId="0" applyNumberFormat="1" applyBorder="1" applyAlignment="1">
      <alignment horizontal="center"/>
    </xf>
    <xf numFmtId="165" fontId="0" fillId="0" borderId="57" xfId="0" applyNumberFormat="1" applyBorder="1" applyAlignment="1">
      <alignment horizontal="center"/>
    </xf>
    <xf numFmtId="9" fontId="14" fillId="19" borderId="0" xfId="0" applyNumberFormat="1" applyFont="1" applyFill="1" applyAlignment="1" applyProtection="1">
      <alignment horizontal="center"/>
      <protection hidden="1"/>
    </xf>
    <xf numFmtId="165" fontId="0" fillId="0" borderId="0" xfId="0" applyNumberFormat="1"/>
    <xf numFmtId="0" fontId="24" fillId="7" borderId="13" xfId="0" applyFont="1" applyFill="1" applyBorder="1" applyAlignment="1">
      <alignment horizontal="center" vertical="center"/>
    </xf>
    <xf numFmtId="0" fontId="2" fillId="16" borderId="13" xfId="0" applyFont="1" applyFill="1" applyBorder="1" applyAlignment="1">
      <alignment horizontal="center" vertical="center"/>
    </xf>
    <xf numFmtId="165" fontId="2" fillId="16" borderId="13" xfId="1" applyNumberFormat="1" applyFont="1" applyFill="1" applyBorder="1" applyAlignment="1">
      <alignment horizontal="center" vertical="center"/>
    </xf>
    <xf numFmtId="165" fontId="2" fillId="16" borderId="42" xfId="1" applyNumberFormat="1" applyFont="1" applyFill="1" applyBorder="1" applyAlignment="1">
      <alignment horizontal="center" vertical="center"/>
    </xf>
    <xf numFmtId="0" fontId="2" fillId="16" borderId="43" xfId="0" applyFont="1" applyFill="1" applyBorder="1" applyAlignment="1">
      <alignment horizontal="center" vertical="center"/>
    </xf>
    <xf numFmtId="0" fontId="2" fillId="16" borderId="44" xfId="0" applyFont="1" applyFill="1" applyBorder="1" applyAlignment="1">
      <alignment horizontal="center" vertical="center"/>
    </xf>
    <xf numFmtId="0" fontId="2" fillId="16" borderId="45" xfId="0" applyFont="1" applyFill="1" applyBorder="1" applyAlignment="1">
      <alignment horizontal="center" vertical="center"/>
    </xf>
    <xf numFmtId="0" fontId="16" fillId="16" borderId="0" xfId="0" applyFont="1" applyFill="1" applyAlignment="1" applyProtection="1">
      <alignment horizontal="center" vertical="center"/>
    </xf>
    <xf numFmtId="0" fontId="16" fillId="16" borderId="0" xfId="0" applyFont="1" applyFill="1" applyAlignment="1" applyProtection="1">
      <alignment vertical="center"/>
    </xf>
    <xf numFmtId="0" fontId="14" fillId="16" borderId="0" xfId="0" applyFont="1" applyFill="1" applyProtection="1"/>
    <xf numFmtId="0" fontId="14" fillId="0" borderId="0" xfId="0" applyFont="1" applyProtection="1"/>
    <xf numFmtId="0" fontId="14" fillId="0" borderId="0" xfId="0" applyFont="1" applyAlignment="1" applyProtection="1">
      <alignment horizontal="center" vertical="center"/>
    </xf>
    <xf numFmtId="0" fontId="14" fillId="0" borderId="0" xfId="0" applyFont="1" applyProtection="1">
      <protection hidden="1"/>
    </xf>
    <xf numFmtId="0" fontId="15" fillId="19" borderId="0" xfId="0" applyFont="1" applyFill="1" applyAlignment="1" applyProtection="1">
      <alignment horizontal="center"/>
      <protection hidden="1"/>
    </xf>
    <xf numFmtId="0" fontId="14" fillId="20" borderId="0" xfId="0" applyFont="1" applyFill="1" applyProtection="1">
      <protection hidden="1"/>
    </xf>
    <xf numFmtId="0" fontId="14" fillId="22" borderId="0" xfId="0" applyFont="1" applyFill="1" applyProtection="1">
      <protection hidden="1"/>
    </xf>
    <xf numFmtId="0" fontId="14" fillId="21" borderId="0" xfId="0" applyFont="1" applyFill="1" applyProtection="1">
      <protection hidden="1"/>
    </xf>
    <xf numFmtId="9" fontId="14" fillId="0" borderId="0" xfId="0" applyNumberFormat="1" applyFont="1" applyAlignment="1" applyProtection="1">
      <alignment horizontal="center"/>
      <protection locked="0" hidden="1"/>
    </xf>
    <xf numFmtId="0" fontId="7" fillId="0" borderId="2" xfId="0" applyFont="1" applyBorder="1" applyAlignment="1" applyProtection="1">
      <alignment vertical="center" wrapText="1"/>
      <protection locked="0"/>
    </xf>
    <xf numFmtId="0" fontId="7" fillId="0" borderId="3" xfId="0" applyFont="1" applyBorder="1" applyAlignment="1" applyProtection="1">
      <alignment vertical="center" wrapText="1"/>
      <protection locked="0"/>
    </xf>
    <xf numFmtId="0" fontId="7" fillId="0" borderId="5" xfId="0" applyFont="1" applyBorder="1" applyAlignment="1" applyProtection="1">
      <alignment vertical="center" wrapText="1"/>
      <protection locked="0"/>
    </xf>
    <xf numFmtId="0" fontId="7" fillId="0" borderId="6" xfId="0" applyFont="1" applyBorder="1" applyAlignment="1" applyProtection="1">
      <alignment vertical="center" wrapText="1"/>
      <protection locked="0"/>
    </xf>
    <xf numFmtId="0" fontId="7" fillId="0" borderId="20" xfId="0" applyFont="1" applyBorder="1" applyAlignment="1" applyProtection="1">
      <alignment vertical="center" wrapText="1"/>
      <protection locked="0"/>
    </xf>
    <xf numFmtId="0" fontId="7" fillId="0" borderId="21" xfId="0" applyFont="1" applyBorder="1" applyAlignment="1" applyProtection="1">
      <alignment vertical="center" wrapText="1"/>
      <protection locked="0"/>
    </xf>
    <xf numFmtId="0" fontId="7" fillId="0" borderId="9" xfId="0" applyFont="1" applyBorder="1" applyAlignment="1" applyProtection="1">
      <alignment vertical="center" wrapText="1"/>
      <protection locked="0"/>
    </xf>
    <xf numFmtId="0" fontId="7" fillId="0" borderId="10" xfId="0" applyFont="1" applyBorder="1" applyAlignment="1" applyProtection="1">
      <alignment vertical="center" wrapText="1"/>
      <protection locked="0"/>
    </xf>
    <xf numFmtId="0" fontId="7" fillId="0" borderId="26" xfId="0" applyFont="1" applyBorder="1" applyAlignment="1" applyProtection="1">
      <alignment vertical="center" wrapText="1"/>
      <protection locked="0"/>
    </xf>
    <xf numFmtId="0" fontId="7" fillId="0" borderId="27" xfId="0" applyFont="1" applyBorder="1" applyAlignment="1" applyProtection="1">
      <alignment vertical="center" wrapText="1"/>
      <protection locked="0"/>
    </xf>
    <xf numFmtId="0" fontId="7" fillId="0" borderId="29" xfId="0" applyFont="1" applyBorder="1" applyAlignment="1" applyProtection="1">
      <alignment vertical="center" wrapText="1"/>
      <protection locked="0"/>
    </xf>
    <xf numFmtId="0" fontId="7" fillId="0" borderId="31" xfId="0" applyFont="1" applyBorder="1" applyAlignment="1" applyProtection="1">
      <alignment vertical="center" wrapText="1"/>
      <protection locked="0"/>
    </xf>
    <xf numFmtId="0" fontId="5" fillId="10" borderId="13" xfId="0" applyFont="1" applyFill="1" applyBorder="1" applyAlignment="1" applyProtection="1">
      <alignment horizontal="left" vertical="center" indent="1"/>
      <protection locked="0"/>
    </xf>
    <xf numFmtId="0" fontId="0" fillId="0" borderId="34" xfId="0" applyBorder="1" applyAlignment="1" applyProtection="1">
      <alignment vertical="center"/>
      <protection locked="0"/>
    </xf>
    <xf numFmtId="0" fontId="13" fillId="0" borderId="34" xfId="0" applyFont="1" applyBorder="1" applyAlignment="1" applyProtection="1">
      <alignment horizontal="center" vertical="center"/>
      <protection locked="0"/>
    </xf>
    <xf numFmtId="164" fontId="0" fillId="0" borderId="34" xfId="0" applyNumberFormat="1" applyBorder="1" applyAlignment="1" applyProtection="1">
      <alignment horizontal="center" vertical="center"/>
      <protection locked="0"/>
    </xf>
    <xf numFmtId="0" fontId="0" fillId="0" borderId="34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39" xfId="0" applyBorder="1" applyAlignment="1" applyProtection="1">
      <alignment vertical="center"/>
      <protection locked="0"/>
    </xf>
    <xf numFmtId="0" fontId="13" fillId="0" borderId="39" xfId="0" applyFont="1" applyBorder="1" applyAlignment="1" applyProtection="1">
      <alignment horizontal="center" vertical="center"/>
      <protection locked="0"/>
    </xf>
    <xf numFmtId="164" fontId="0" fillId="0" borderId="39" xfId="0" applyNumberFormat="1" applyBorder="1" applyAlignment="1" applyProtection="1">
      <alignment horizontal="center" vertical="center"/>
      <protection locked="0"/>
    </xf>
    <xf numFmtId="0" fontId="0" fillId="0" borderId="39" xfId="0" applyBorder="1" applyAlignment="1" applyProtection="1">
      <alignment horizontal="center" vertical="center"/>
      <protection locked="0"/>
    </xf>
    <xf numFmtId="0" fontId="5" fillId="10" borderId="32" xfId="0" applyFont="1" applyFill="1" applyBorder="1" applyAlignment="1" applyProtection="1">
      <alignment vertical="center"/>
      <protection locked="0"/>
    </xf>
    <xf numFmtId="0" fontId="5" fillId="10" borderId="41" xfId="0" applyFont="1" applyFill="1" applyBorder="1" applyAlignment="1" applyProtection="1">
      <alignment vertical="center"/>
      <protection locked="0"/>
    </xf>
    <xf numFmtId="0" fontId="0" fillId="0" borderId="0" xfId="0" applyNumberFormat="1"/>
  </cellXfs>
  <cellStyles count="2">
    <cellStyle name="Normal" xfId="0" builtinId="0"/>
    <cellStyle name="Porcentaje" xfId="1" builtinId="5"/>
  </cellStyles>
  <dxfs count="62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4" formatCode="dd/mm/yyyy;@"/>
      <alignment horizontal="center" vertical="center" textRotation="0" wrapText="0" indent="0" justifyLastLine="0" shrinkToFit="0" readingOrder="0"/>
      <protection locked="0" hidden="0"/>
    </dxf>
    <dxf>
      <alignment horizontal="general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64" formatCode="dd/mm/yyyy;@"/>
      <alignment horizontal="center" vertical="center" textRotation="0" wrapText="0" indent="0" justifyLastLine="0" shrinkToFit="0" readingOrder="0"/>
      <protection locked="0" hidden="0"/>
    </dxf>
    <dxf>
      <font>
        <b/>
      </font>
      <alignment horizontal="center" vertical="center" textRotation="0" wrapText="0" indent="0" justifyLastLine="0" shrinkToFit="0" readingOrder="0"/>
      <protection locked="0" hidden="0"/>
    </dxf>
    <dxf>
      <alignment horizontal="general" vertical="center" textRotation="0" wrapText="0" indent="0" justifyLastLine="0" shrinkToFit="0" readingOrder="0"/>
      <protection locked="0" hidden="0"/>
    </dxf>
    <dxf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rgoe"/>
        <scheme val="none"/>
      </font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rgoe"/>
        <scheme val="none"/>
      </font>
      <numFmt numFmtId="164" formatCode="dd/mm/yyyy;@"/>
      <alignment horizontal="center" vertical="bottom" textRotation="0" wrapText="0" indent="0" justifyLastLine="0" shrinkToFit="0" readingOrder="0"/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rgoe"/>
        <scheme val="none"/>
      </font>
      <protection locked="0" hidden="1"/>
    </dxf>
    <dxf>
      <font>
        <strike val="0"/>
        <outline val="0"/>
        <shadow val="0"/>
        <u val="none"/>
        <vertAlign val="baseline"/>
        <name val="Sergoe"/>
        <scheme val="none"/>
      </font>
      <protection locked="0" hidden="1"/>
    </dxf>
    <dxf>
      <font>
        <strike val="0"/>
        <outline val="0"/>
        <shadow val="0"/>
        <u val="none"/>
        <vertAlign val="baseline"/>
        <name val="Sergoe"/>
        <scheme val="none"/>
      </font>
      <protection locked="0" hidden="1"/>
    </dxf>
    <dxf>
      <font>
        <strike val="0"/>
        <outline val="0"/>
        <shadow val="0"/>
        <u val="none"/>
        <vertAlign val="baseline"/>
        <name val="Sergoe"/>
        <scheme val="none"/>
      </font>
      <protection locked="0" hidden="1"/>
    </dxf>
    <dxf>
      <font>
        <strike val="0"/>
        <outline val="0"/>
        <shadow val="0"/>
        <u val="none"/>
        <vertAlign val="baseline"/>
        <name val="Sergoe"/>
        <scheme val="none"/>
      </font>
      <protection locked="0" hidden="1"/>
    </dxf>
    <dxf>
      <font>
        <strike val="0"/>
        <outline val="0"/>
        <shadow val="0"/>
        <u val="none"/>
        <vertAlign val="baseline"/>
        <name val="Sergoe"/>
        <scheme val="none"/>
      </font>
      <protection locked="0" hidden="1"/>
    </dxf>
    <dxf>
      <font>
        <strike val="0"/>
        <outline val="0"/>
        <shadow val="0"/>
        <u val="none"/>
        <vertAlign val="baseline"/>
        <name val="Sergoe"/>
        <scheme val="none"/>
      </font>
      <protection locked="0" hidden="1"/>
    </dxf>
    <dxf>
      <font>
        <strike val="0"/>
        <outline val="0"/>
        <shadow val="0"/>
        <u val="none"/>
        <vertAlign val="baseline"/>
        <name val="Sergoe"/>
        <scheme val="none"/>
      </font>
      <protection locked="0" hidden="1"/>
    </dxf>
    <dxf>
      <font>
        <strike val="0"/>
        <outline val="0"/>
        <shadow val="0"/>
        <u val="none"/>
        <vertAlign val="baseline"/>
        <name val="Sergoe"/>
        <scheme val="none"/>
      </font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rgoe"/>
        <scheme val="none"/>
      </font>
      <alignment horizontal="center" vertical="center" textRotation="0" wrapText="0" indent="0" justifyLastLine="0" shrinkToFit="0" readingOrder="0"/>
      <protection locked="1"/>
    </dxf>
    <dxf>
      <font>
        <strike val="0"/>
        <outline val="0"/>
        <shadow val="0"/>
        <u val="none"/>
        <vertAlign val="baseline"/>
        <name val="Sergoe"/>
        <scheme val="none"/>
      </font>
      <alignment horizontal="center" vertical="center" textRotation="0" wrapText="0" indent="0" justifyLastLine="0" shrinkToFit="0" readingOrder="0"/>
      <protection locked="1"/>
    </dxf>
    <dxf>
      <font>
        <strike val="0"/>
        <outline val="0"/>
        <shadow val="0"/>
        <u val="none"/>
        <vertAlign val="baseline"/>
        <name val="Sergoe"/>
        <scheme val="none"/>
      </font>
      <protection locked="1" hidden="1"/>
    </dxf>
    <dxf>
      <font>
        <strike val="0"/>
        <outline val="0"/>
        <shadow val="0"/>
        <u val="none"/>
        <vertAlign val="baseline"/>
        <name val="Sergoe"/>
        <scheme val="none"/>
      </font>
      <alignment horizontal="center" vertical="center" textRotation="0" wrapText="0" indent="0" justifyLastLine="0" shrinkToFit="0" readingOrder="0"/>
      <protection locked="1"/>
    </dxf>
    <dxf>
      <font>
        <strike val="0"/>
        <outline val="0"/>
        <shadow val="0"/>
        <u val="none"/>
        <vertAlign val="baseline"/>
        <name val="Sergoe"/>
        <scheme val="none"/>
      </font>
      <protection locked="1" hidden="1"/>
    </dxf>
    <dxf>
      <font>
        <strike val="0"/>
        <outline val="0"/>
        <shadow val="0"/>
        <u val="none"/>
        <vertAlign val="baseline"/>
        <name val="Sergoe"/>
        <scheme val="none"/>
      </font>
      <numFmt numFmtId="13" formatCode="0%"/>
      <alignment horizontal="center" vertical="bottom" textRotation="0" wrapText="0" indent="0" justifyLastLine="0" shrinkToFit="0" readingOrder="0"/>
      <protection locked="1" hidden="1"/>
    </dxf>
    <dxf>
      <font>
        <b/>
        <strike val="0"/>
        <outline val="0"/>
        <shadow val="0"/>
        <u val="none"/>
        <vertAlign val="baseline"/>
        <name val="Sergoe"/>
        <scheme val="none"/>
      </font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Sergoe"/>
        <scheme val="none"/>
      </font>
      <alignment horizontal="center" vertical="center" textRotation="0" wrapText="0" indent="0" justifyLastLine="0" shrinkToFit="0" readingOrder="0"/>
      <protection locked="1"/>
    </dxf>
    <dxf>
      <font>
        <strike val="0"/>
        <outline val="0"/>
        <shadow val="0"/>
        <u val="none"/>
        <vertAlign val="baseline"/>
        <name val="Sergoe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1"/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numFmt numFmtId="165" formatCode="0.0%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b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numFmt numFmtId="164" formatCode="dd/mm/yyyy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font>
        <b val="0"/>
      </font>
      <numFmt numFmtId="0" formatCode="General"/>
      <alignment horizontal="general" vertical="center" textRotation="0" wrapText="0" indent="0" justifyLastLine="0" shrinkToFit="0" readingOrder="0"/>
    </dxf>
    <dxf>
      <border outline="0">
        <top style="thick">
          <color theme="0"/>
        </top>
      </border>
    </dxf>
    <dxf>
      <alignment horizontal="general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z val="12"/>
      </font>
      <fill>
        <patternFill patternType="solid">
          <bgColor auto="1"/>
        </patternFill>
      </fill>
    </dxf>
    <dxf>
      <font>
        <sz val="12"/>
      </font>
      <fill>
        <patternFill patternType="solid">
          <bgColor auto="1"/>
        </patternFill>
      </fill>
    </dxf>
    <dxf>
      <font>
        <sz val="12"/>
      </font>
      <fill>
        <patternFill patternType="solid">
          <bgColor auto="1"/>
        </patternFill>
      </fill>
    </dxf>
    <dxf>
      <font>
        <sz val="12"/>
      </font>
      <fill>
        <patternFill patternType="solid">
          <bgColor auto="1"/>
        </patternFill>
      </fill>
    </dxf>
  </dxfs>
  <tableStyles count="4" defaultTableStyle="TableStyleMedium2" defaultPivotStyle="PivotStyleLight16">
    <tableStyle name="Estilo de segmentación de datos 1" pivot="0" table="0" count="5" xr9:uid="{084F3B5E-C202-433A-9281-9EC896F0F892}">
      <tableStyleElement type="wholeTable" dxfId="61"/>
    </tableStyle>
    <tableStyle name="Estilo de segmentación de datos 1 2" pivot="0" table="0" count="5" xr9:uid="{8B2AD7B5-80F4-4E68-814E-4DFE747C6553}">
      <tableStyleElement type="wholeTable" dxfId="60"/>
    </tableStyle>
    <tableStyle name="Estilo de segmentación de datos 1 2 2" pivot="0" table="0" count="5" xr9:uid="{85119160-C19F-40F8-AEF7-FD4AA6D51768}">
      <tableStyleElement type="wholeTable" dxfId="59"/>
    </tableStyle>
    <tableStyle name="Estilo de segmentación de datos 1 3" pivot="0" table="0" count="5" xr9:uid="{91E5E604-2FB9-46F8-A4BF-0EC3A82D63D1}">
      <tableStyleElement type="wholeTable" dxfId="58"/>
    </tableStyle>
  </tableStyles>
  <extLst>
    <ext xmlns:x14="http://schemas.microsoft.com/office/spreadsheetml/2009/9/main" uri="{46F421CA-312F-682f-3DD2-61675219B42D}">
      <x14:dxfs count="16">
        <dxf>
          <fill>
            <patternFill>
              <bgColor theme="4" tint="0.79998168889431442"/>
            </patternFill>
          </fill>
        </dxf>
        <dxf>
          <fill>
            <patternFill>
              <bgColor theme="4" tint="0.79998168889431442"/>
            </patternFill>
          </fill>
        </dxf>
        <dxf>
          <fill>
            <patternFill>
              <bgColor theme="4" tint="0.59996337778862885"/>
            </patternFill>
          </fill>
        </dxf>
        <dxf>
          <border>
            <left style="thin">
              <color theme="4" tint="0.59996337778862885"/>
            </left>
            <right style="thin">
              <color theme="4" tint="0.59996337778862885"/>
            </right>
            <top style="thin">
              <color theme="4" tint="0.59996337778862885"/>
            </top>
            <bottom style="thin">
              <color theme="4" tint="0.59996337778862885"/>
            </bottom>
          </border>
        </dxf>
        <dxf>
          <fill>
            <patternFill>
              <bgColor theme="6" tint="0.79998168889431442"/>
            </patternFill>
          </fill>
        </dxf>
        <dxf>
          <fill>
            <patternFill>
              <bgColor theme="6" tint="0.79998168889431442"/>
            </patternFill>
          </fill>
        </dxf>
        <dxf>
          <fill>
            <patternFill>
              <bgColor theme="6" tint="0.59996337778862885"/>
            </patternFill>
          </fill>
        </dxf>
        <dxf>
          <border>
            <left style="thin">
              <color theme="6" tint="0.59996337778862885"/>
            </left>
            <right style="thin">
              <color theme="6" tint="0.59996337778862885"/>
            </right>
            <top style="thin">
              <color theme="6" tint="0.59996337778862885"/>
            </top>
            <bottom style="thin">
              <color theme="6" tint="0.59996337778862885"/>
            </bottom>
          </border>
        </dxf>
        <dxf>
          <fill>
            <patternFill>
              <bgColor theme="3" tint="0.79998168889431442"/>
            </patternFill>
          </fill>
        </dxf>
        <dxf>
          <fill>
            <patternFill>
              <bgColor theme="3" tint="0.79998168889431442"/>
            </patternFill>
          </fill>
        </dxf>
        <dxf>
          <fill>
            <patternFill>
              <bgColor theme="3" tint="0.59996337778862885"/>
            </patternFill>
          </fill>
        </dxf>
        <dxf>
          <border>
            <left style="thin">
              <color theme="3" tint="0.59996337778862885"/>
            </left>
            <right style="thin">
              <color theme="3" tint="0.59996337778862885"/>
            </right>
            <top style="thin">
              <color theme="3" tint="0.59996337778862885"/>
            </top>
            <bottom style="thin">
              <color theme="3" tint="0.59996337778862885"/>
            </bottom>
          </border>
        </dxf>
        <dxf>
          <fill>
            <patternFill>
              <bgColor theme="3" tint="0.79998168889431442"/>
            </patternFill>
          </fill>
        </dxf>
        <dxf>
          <fill>
            <patternFill>
              <bgColor theme="3" tint="0.79998168889431442"/>
            </patternFill>
          </fill>
        </dxf>
        <dxf>
          <fill>
            <patternFill>
              <bgColor theme="3" tint="0.59996337778862885"/>
            </patternFill>
          </fill>
        </dxf>
        <dxf>
          <border>
            <left style="thin">
              <color theme="3" tint="0.59996337778862885"/>
            </left>
            <right style="thin">
              <color theme="3" tint="0.59996337778862885"/>
            </right>
            <top style="thin">
              <color theme="3" tint="0.59996337778862885"/>
            </top>
            <bottom style="thin">
              <color theme="3" tint="0.59996337778862885"/>
            </bottom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Estilo de segmentación de datos 1">
          <x14:slicerStyleElements>
            <x14:slicerStyleElement type="unselectedItemWithData" dxfId="15"/>
            <x14:slicerStyleElement type="selectedItemWithData" dxfId="14"/>
            <x14:slicerStyleElement type="hoveredUnselectedItemWithData" dxfId="13"/>
            <x14:slicerStyleElement type="hoveredSelectedItemWithData" dxfId="12"/>
          </x14:slicerStyleElements>
        </x14:slicerStyle>
        <x14:slicerStyle name="Estilo de segmentación de datos 1 2">
          <x14:slicerStyleElements>
            <x14:slicerStyleElement type="unselectedItemWithData" dxfId="11"/>
            <x14:slicerStyleElement type="selectedItemWithData" dxfId="10"/>
            <x14:slicerStyleElement type="hoveredUnselectedItemWithData" dxfId="9"/>
            <x14:slicerStyleElement type="hoveredSelectedItemWithData" dxfId="8"/>
          </x14:slicerStyleElements>
        </x14:slicerStyle>
        <x14:slicerStyle name="Estilo de segmentación de datos 1 2 2">
          <x14:slicerStyleElements>
            <x14:slicerStyleElement type="unselectedItemWithData" dxfId="7"/>
            <x14:slicerStyleElement type="selectedItemWithData" dxfId="6"/>
            <x14:slicerStyleElement type="hoveredUnselectedItemWithData" dxfId="5"/>
            <x14:slicerStyleElement type="hoveredSelectedItemWithData" dxfId="4"/>
          </x14:slicerStyleElements>
        </x14:slicerStyle>
        <x14:slicerStyle name="Estilo de segmentación de datos 1 3">
          <x14:slicerStyleElements>
            <x14:slicerStyleElement type="unselectedItemWithData" dxfId="3"/>
            <x14:slicerStyleElement type="selectedItemWithData" dxfId="2"/>
            <x14:slicerStyleElement type="hoveredUnselectedItemWithData" dxfId="1"/>
            <x14:slicerStyleElement type="hoveredSelectedItemWith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microsoft.com/office/2007/relationships/slicerCache" Target="slicerCaches/slicerCache3.xml"/><Relationship Id="rId4" Type="http://schemas.openxmlformats.org/officeDocument/2006/relationships/worksheet" Target="worksheets/sheet4.xml"/><Relationship Id="rId9" Type="http://schemas.microsoft.com/office/2007/relationships/slicerCache" Target="slicerCaches/slicerCache2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[Diagrama Ishikawa Editable.xlsx]TD!TablaDinámica1</c:name>
    <c:fmtId val="9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>
                <a:solidFill>
                  <a:schemeClr val="bg1">
                    <a:lumMod val="50000"/>
                  </a:schemeClr>
                </a:solidFill>
              </a:rPr>
              <a:t>Prioridad de acciones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1">
                  <a:tint val="98000"/>
                  <a:hueMod val="94000"/>
                  <a:satMod val="130000"/>
                  <a:lumMod val="128000"/>
                </a:schemeClr>
              </a:gs>
              <a:gs pos="100000">
                <a:schemeClr val="accent1">
                  <a:shade val="94000"/>
                  <a:lumMod val="88000"/>
                </a:schemeClr>
              </a:gs>
            </a:gsLst>
            <a:lin ang="5400000" scaled="0"/>
          </a:gradFill>
          <a:ln>
            <a:noFill/>
          </a:ln>
          <a:effectLst>
            <a:outerShdw blurRad="50800" dist="38100" dir="5400000" rotWithShape="0">
              <a:srgbClr val="000000">
                <a:alpha val="46000"/>
              </a:srgbClr>
            </a:outerShdw>
          </a:effectLst>
          <a:scene3d>
            <a:camera prst="orthographicFront">
              <a:rot lat="0" lon="0" rev="0"/>
            </a:camera>
            <a:lightRig rig="threePt" dir="t"/>
          </a:scene3d>
          <a:sp3d prstMaterial="plastic">
            <a:bevelT w="25400" h="25400"/>
          </a:sp3d>
        </c:spPr>
        <c:marker>
          <c:symbol val="circle"/>
          <c:size val="6"/>
          <c:spPr>
            <a:gradFill rotWithShape="1">
              <a:gsLst>
                <a:gs pos="0">
                  <a:schemeClr val="accent1">
                    <a:tint val="98000"/>
                    <a:hueMod val="94000"/>
                    <a:satMod val="130000"/>
                    <a:lumMod val="128000"/>
                  </a:schemeClr>
                </a:gs>
                <a:gs pos="100000">
                  <a:schemeClr val="accent1">
                    <a:shade val="94000"/>
                    <a:lumMod val="88000"/>
                  </a:schemeClr>
                </a:gs>
              </a:gsLst>
              <a:lin ang="5400000" scaled="0"/>
            </a:gradFill>
            <a:ln w="9525">
              <a:solidFill>
                <a:schemeClr val="accent1"/>
              </a:solidFill>
              <a:round/>
            </a:ln>
            <a:effectLst>
              <a:outerShdw blurRad="50800" dist="38100" dir="5400000" rotWithShape="0">
                <a:srgbClr val="000000">
                  <a:alpha val="46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/>
            </a:scene3d>
            <a:sp3d prstMaterial="plastic">
              <a:bevelT w="25400" h="25400"/>
            </a:sp3d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gradFill rotWithShape="1">
            <a:gsLst>
              <a:gs pos="0">
                <a:schemeClr val="accent1">
                  <a:tint val="98000"/>
                  <a:hueMod val="94000"/>
                  <a:satMod val="130000"/>
                  <a:lumMod val="128000"/>
                </a:schemeClr>
              </a:gs>
              <a:gs pos="100000">
                <a:schemeClr val="accent1">
                  <a:shade val="94000"/>
                  <a:lumMod val="88000"/>
                </a:schemeClr>
              </a:gs>
            </a:gsLst>
            <a:lin ang="5400000" scaled="0"/>
          </a:gradFill>
          <a:ln>
            <a:noFill/>
          </a:ln>
          <a:effectLst>
            <a:outerShdw blurRad="50800" dist="38100" dir="5400000" rotWithShape="0">
              <a:srgbClr val="000000">
                <a:alpha val="46000"/>
              </a:srgbClr>
            </a:outerShdw>
          </a:effectLst>
          <a:scene3d>
            <a:camera prst="orthographicFront">
              <a:rot lat="0" lon="0" rev="0"/>
            </a:camera>
            <a:lightRig rig="threePt" dir="t"/>
          </a:scene3d>
          <a:sp3d prstMaterial="plastic">
            <a:bevelT w="254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gradFill rotWithShape="1">
            <a:gsLst>
              <a:gs pos="0">
                <a:schemeClr val="accent1">
                  <a:tint val="98000"/>
                  <a:hueMod val="94000"/>
                  <a:satMod val="130000"/>
                  <a:lumMod val="128000"/>
                </a:schemeClr>
              </a:gs>
              <a:gs pos="100000">
                <a:schemeClr val="accent1">
                  <a:shade val="94000"/>
                  <a:lumMod val="88000"/>
                </a:schemeClr>
              </a:gs>
            </a:gsLst>
            <a:lin ang="5400000" scaled="0"/>
          </a:gradFill>
          <a:ln>
            <a:noFill/>
          </a:ln>
          <a:effectLst>
            <a:outerShdw blurRad="50800" dist="38100" dir="5400000" rotWithShape="0">
              <a:srgbClr val="000000">
                <a:alpha val="46000"/>
              </a:srgbClr>
            </a:outerShdw>
          </a:effectLst>
          <a:scene3d>
            <a:camera prst="orthographicFront"/>
            <a:lightRig rig="threePt" dir="t"/>
          </a:scene3d>
          <a:sp3d prstMaterial="plastic"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FF0000"/>
          </a:solidFill>
          <a:ln>
            <a:noFill/>
          </a:ln>
          <a:effectLst>
            <a:outerShdw blurRad="50800" dist="38100" dir="5400000" rotWithShape="0">
              <a:srgbClr val="000000">
                <a:alpha val="46000"/>
              </a:srgbClr>
            </a:outerShdw>
          </a:effectLst>
          <a:scene3d>
            <a:camera prst="orthographicFront"/>
            <a:lightRig rig="threePt" dir="t"/>
          </a:scene3d>
          <a:sp3d prstMaterial="plastic"/>
        </c:spPr>
      </c:pivotFmt>
      <c:pivotFmt>
        <c:idx val="4"/>
        <c:spPr>
          <a:solidFill>
            <a:srgbClr val="FFC000"/>
          </a:solidFill>
          <a:ln>
            <a:noFill/>
          </a:ln>
          <a:effectLst>
            <a:outerShdw blurRad="50800" dist="38100" dir="5400000" rotWithShape="0">
              <a:srgbClr val="000000">
                <a:alpha val="46000"/>
              </a:srgbClr>
            </a:outerShdw>
          </a:effectLst>
          <a:scene3d>
            <a:camera prst="orthographicFront"/>
            <a:lightRig rig="threePt" dir="t"/>
          </a:scene3d>
          <a:sp3d prstMaterial="plastic"/>
        </c:spPr>
      </c:pivotFmt>
      <c:pivotFmt>
        <c:idx val="5"/>
        <c:spPr>
          <a:solidFill>
            <a:srgbClr val="00B050"/>
          </a:solidFill>
          <a:ln>
            <a:noFill/>
          </a:ln>
          <a:effectLst>
            <a:outerShdw blurRad="50800" dist="38100" dir="5400000" rotWithShape="0">
              <a:srgbClr val="000000">
                <a:alpha val="46000"/>
              </a:srgbClr>
            </a:outerShdw>
          </a:effectLst>
          <a:scene3d>
            <a:camera prst="orthographicFront"/>
            <a:lightRig rig="threePt" dir="t"/>
          </a:scene3d>
          <a:sp3d prstMaterial="plastic"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TD!$C$4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98000"/>
                    <a:hueMod val="94000"/>
                    <a:satMod val="130000"/>
                    <a:lumMod val="128000"/>
                  </a:schemeClr>
                </a:gs>
                <a:gs pos="100000">
                  <a:schemeClr val="accent1">
                    <a:shade val="94000"/>
                    <a:lumMod val="8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0800" dist="38100" dir="5400000" rotWithShape="0">
                <a:srgbClr val="000000">
                  <a:alpha val="46000"/>
                </a:srgbClr>
              </a:outerShdw>
            </a:effectLst>
            <a:scene3d>
              <a:camera prst="orthographicFront"/>
              <a:lightRig rig="threePt" dir="t"/>
            </a:scene3d>
            <a:sp3d prstMaterial="plastic"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50800" dist="38100" dir="5400000" rotWithShape="0">
                  <a:srgbClr val="000000">
                    <a:alpha val="46000"/>
                  </a:srgbClr>
                </a:outerShdw>
              </a:effectLst>
              <a:scene3d>
                <a:camera prst="orthographicFront"/>
                <a:lightRig rig="threePt" dir="t"/>
              </a:scene3d>
              <a:sp3d prstMaterial="plastic"/>
            </c:spPr>
            <c:extLst>
              <c:ext xmlns:c16="http://schemas.microsoft.com/office/drawing/2014/chart" uri="{C3380CC4-5D6E-409C-BE32-E72D297353CC}">
                <c16:uniqueId val="{00000001-5207-4456-9624-3971112AE3B7}"/>
              </c:ext>
            </c:extLst>
          </c:dPt>
          <c:dPt>
            <c:idx val="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>
                <a:outerShdw blurRad="50800" dist="38100" dir="5400000" rotWithShape="0">
                  <a:srgbClr val="000000">
                    <a:alpha val="46000"/>
                  </a:srgbClr>
                </a:outerShdw>
              </a:effectLst>
              <a:scene3d>
                <a:camera prst="orthographicFront"/>
                <a:lightRig rig="threePt" dir="t"/>
              </a:scene3d>
              <a:sp3d prstMaterial="plastic"/>
            </c:spPr>
            <c:extLst>
              <c:ext xmlns:c16="http://schemas.microsoft.com/office/drawing/2014/chart" uri="{C3380CC4-5D6E-409C-BE32-E72D297353CC}">
                <c16:uniqueId val="{00000002-5207-4456-9624-3971112AE3B7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>
                <a:outerShdw blurRad="50800" dist="38100" dir="5400000" rotWithShape="0">
                  <a:srgbClr val="000000">
                    <a:alpha val="46000"/>
                  </a:srgbClr>
                </a:outerShdw>
              </a:effectLst>
              <a:scene3d>
                <a:camera prst="orthographicFront"/>
                <a:lightRig rig="threePt" dir="t"/>
              </a:scene3d>
              <a:sp3d prstMaterial="plastic"/>
            </c:spPr>
            <c:extLst>
              <c:ext xmlns:c16="http://schemas.microsoft.com/office/drawing/2014/chart" uri="{C3380CC4-5D6E-409C-BE32-E72D297353CC}">
                <c16:uniqueId val="{00000003-5207-4456-9624-3971112AE3B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TD!$B$5:$B$8</c:f>
              <c:strCache>
                <c:ptCount val="3"/>
                <c:pt idx="0">
                  <c:v>1.Alta</c:v>
                </c:pt>
                <c:pt idx="1">
                  <c:v>2.Media</c:v>
                </c:pt>
                <c:pt idx="2">
                  <c:v>3.Baja</c:v>
                </c:pt>
              </c:strCache>
            </c:strRef>
          </c:cat>
          <c:val>
            <c:numRef>
              <c:f>TD!$C$5:$C$8</c:f>
              <c:numCache>
                <c:formatCode>General</c:formatCode>
                <c:ptCount val="3"/>
                <c:pt idx="0">
                  <c:v>11</c:v>
                </c:pt>
                <c:pt idx="1">
                  <c:v>8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07-4456-9624-3971112AE3B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404370623"/>
        <c:axId val="404378783"/>
      </c:barChart>
      <c:catAx>
        <c:axId val="404370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04378783"/>
        <c:crosses val="autoZero"/>
        <c:auto val="1"/>
        <c:lblAlgn val="ctr"/>
        <c:lblOffset val="100"/>
        <c:noMultiLvlLbl val="0"/>
      </c:catAx>
      <c:valAx>
        <c:axId val="4043787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Nro de acciones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043706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Estado de acciones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1">
                  <a:tint val="98000"/>
                  <a:hueMod val="94000"/>
                  <a:satMod val="130000"/>
                  <a:lumMod val="128000"/>
                </a:schemeClr>
              </a:gs>
              <a:gs pos="100000">
                <a:schemeClr val="accent1">
                  <a:shade val="94000"/>
                  <a:lumMod val="88000"/>
                </a:schemeClr>
              </a:gs>
            </a:gsLst>
            <a:lin ang="5400000" scaled="0"/>
          </a:gradFill>
          <a:ln>
            <a:noFill/>
          </a:ln>
          <a:effectLst>
            <a:outerShdw blurRad="50800" dist="38100" dir="5400000" rotWithShape="0">
              <a:srgbClr val="000000">
                <a:alpha val="46000"/>
              </a:srgbClr>
            </a:outerShdw>
          </a:effectLst>
          <a:scene3d>
            <a:camera prst="orthographicFront">
              <a:rot lat="0" lon="0" rev="0"/>
            </a:camera>
            <a:lightRig rig="threePt" dir="t"/>
          </a:scene3d>
          <a:sp3d prstMaterial="plastic">
            <a:bevelT w="25400" h="25400"/>
          </a:sp3d>
        </c:spPr>
        <c:marker>
          <c:symbol val="circle"/>
          <c:size val="6"/>
          <c:spPr>
            <a:gradFill rotWithShape="1">
              <a:gsLst>
                <a:gs pos="0">
                  <a:schemeClr val="accent1">
                    <a:tint val="98000"/>
                    <a:hueMod val="94000"/>
                    <a:satMod val="130000"/>
                    <a:lumMod val="128000"/>
                  </a:schemeClr>
                </a:gs>
                <a:gs pos="100000">
                  <a:schemeClr val="accent1">
                    <a:shade val="94000"/>
                    <a:lumMod val="88000"/>
                  </a:schemeClr>
                </a:gs>
              </a:gsLst>
              <a:lin ang="5400000" scaled="0"/>
            </a:gradFill>
            <a:ln w="9525">
              <a:solidFill>
                <a:schemeClr val="accent1"/>
              </a:solidFill>
              <a:round/>
            </a:ln>
            <a:effectLst>
              <a:outerShdw blurRad="50800" dist="38100" dir="5400000" rotWithShape="0">
                <a:srgbClr val="000000">
                  <a:alpha val="46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/>
            </a:scene3d>
            <a:sp3d prstMaterial="plastic">
              <a:bevelT w="25400" h="25400"/>
            </a:sp3d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gradFill rotWithShape="1">
            <a:gsLst>
              <a:gs pos="0">
                <a:schemeClr val="accent1">
                  <a:tint val="98000"/>
                  <a:hueMod val="94000"/>
                  <a:satMod val="130000"/>
                  <a:lumMod val="128000"/>
                </a:schemeClr>
              </a:gs>
              <a:gs pos="100000">
                <a:schemeClr val="accent1">
                  <a:shade val="94000"/>
                  <a:lumMod val="88000"/>
                </a:schemeClr>
              </a:gs>
            </a:gsLst>
            <a:lin ang="5400000" scaled="0"/>
          </a:gradFill>
          <a:ln>
            <a:noFill/>
          </a:ln>
          <a:effectLst>
            <a:outerShdw blurRad="50800" dist="38100" dir="5400000" rotWithShape="0">
              <a:srgbClr val="000000">
                <a:alpha val="46000"/>
              </a:srgbClr>
            </a:outerShdw>
          </a:effectLst>
          <a:scene3d>
            <a:camera prst="orthographicFront">
              <a:rot lat="0" lon="0" rev="0"/>
            </a:camera>
            <a:lightRig rig="threePt" dir="t"/>
          </a:scene3d>
          <a:sp3d prstMaterial="plastic">
            <a:bevelT w="254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gradFill rotWithShape="1">
            <a:gsLst>
              <a:gs pos="0">
                <a:schemeClr val="accent1">
                  <a:tint val="98000"/>
                  <a:hueMod val="94000"/>
                  <a:satMod val="130000"/>
                  <a:lumMod val="128000"/>
                </a:schemeClr>
              </a:gs>
              <a:gs pos="100000">
                <a:schemeClr val="accent1">
                  <a:shade val="94000"/>
                  <a:lumMod val="88000"/>
                </a:schemeClr>
              </a:gs>
            </a:gsLst>
            <a:lin ang="5400000" scaled="0"/>
          </a:gradFill>
          <a:ln>
            <a:noFill/>
          </a:ln>
          <a:effectLst>
            <a:outerShdw blurRad="50800" dist="38100" dir="5400000" rotWithShape="0">
              <a:srgbClr val="000000">
                <a:alpha val="46000"/>
              </a:srgbClr>
            </a:outerShdw>
          </a:effectLst>
          <a:scene3d>
            <a:camera prst="orthographicFront"/>
            <a:lightRig rig="threePt" dir="t"/>
          </a:scene3d>
          <a:sp3d prstMaterial="plastic"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FF0000"/>
          </a:solidFill>
          <a:ln>
            <a:noFill/>
          </a:ln>
          <a:effectLst>
            <a:outerShdw blurRad="50800" dist="38100" dir="5400000" rotWithShape="0">
              <a:srgbClr val="000000">
                <a:alpha val="46000"/>
              </a:srgbClr>
            </a:outerShdw>
          </a:effectLst>
          <a:scene3d>
            <a:camera prst="orthographicFront"/>
            <a:lightRig rig="threePt" dir="t"/>
          </a:scene3d>
          <a:sp3d prstMaterial="plastic"/>
        </c:spPr>
      </c:pivotFmt>
      <c:pivotFmt>
        <c:idx val="4"/>
        <c:spPr>
          <a:solidFill>
            <a:srgbClr val="FFC000"/>
          </a:solidFill>
          <a:ln>
            <a:noFill/>
          </a:ln>
          <a:effectLst>
            <a:outerShdw blurRad="50800" dist="38100" dir="5400000" rotWithShape="0">
              <a:srgbClr val="000000">
                <a:alpha val="46000"/>
              </a:srgbClr>
            </a:outerShdw>
          </a:effectLst>
          <a:scene3d>
            <a:camera prst="orthographicFront"/>
            <a:lightRig rig="threePt" dir="t"/>
          </a:scene3d>
          <a:sp3d prstMaterial="plastic"/>
        </c:spPr>
      </c:pivotFmt>
      <c:pivotFmt>
        <c:idx val="5"/>
        <c:spPr>
          <a:solidFill>
            <a:srgbClr val="00B050"/>
          </a:solidFill>
          <a:ln>
            <a:noFill/>
          </a:ln>
          <a:effectLst>
            <a:outerShdw blurRad="50800" dist="38100" dir="5400000" rotWithShape="0">
              <a:srgbClr val="000000">
                <a:alpha val="46000"/>
              </a:srgbClr>
            </a:outerShdw>
          </a:effectLst>
          <a:scene3d>
            <a:camera prst="orthographicFront"/>
            <a:lightRig rig="threePt" dir="t"/>
          </a:scene3d>
          <a:sp3d prstMaterial="plastic"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TD!$F$11</c:f>
              <c:strCache>
                <c:ptCount val="1"/>
                <c:pt idx="0">
                  <c:v>Acciones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98000"/>
                    <a:hueMod val="94000"/>
                    <a:satMod val="130000"/>
                    <a:lumMod val="128000"/>
                  </a:schemeClr>
                </a:gs>
                <a:gs pos="100000">
                  <a:schemeClr val="accent1">
                    <a:shade val="94000"/>
                    <a:lumMod val="8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0800" dist="38100" dir="5400000" rotWithShape="0">
                <a:srgbClr val="000000">
                  <a:alpha val="46000"/>
                </a:srgbClr>
              </a:outerShdw>
            </a:effectLst>
            <a:scene3d>
              <a:camera prst="orthographicFront"/>
              <a:lightRig rig="threePt" dir="t"/>
            </a:scene3d>
            <a:sp3d prstMaterial="plastic"/>
          </c:spPr>
          <c:invertIfNegative val="0"/>
          <c:dPt>
            <c:idx val="0"/>
            <c:invertIfNegative val="0"/>
            <c:bubble3D val="0"/>
            <c:spPr>
              <a:solidFill>
                <a:sysClr val="window" lastClr="FFFFFF">
                  <a:lumMod val="65000"/>
                </a:sysClr>
              </a:solidFill>
              <a:ln>
                <a:noFill/>
              </a:ln>
              <a:effectLst>
                <a:outerShdw blurRad="50800" dist="38100" dir="5400000" rotWithShape="0">
                  <a:srgbClr val="000000">
                    <a:alpha val="46000"/>
                  </a:srgbClr>
                </a:outerShdw>
              </a:effectLst>
              <a:scene3d>
                <a:camera prst="orthographicFront"/>
                <a:lightRig rig="threePt" dir="t"/>
              </a:scene3d>
              <a:sp3d prstMaterial="plastic"/>
            </c:spPr>
            <c:extLst>
              <c:ext xmlns:c16="http://schemas.microsoft.com/office/drawing/2014/chart" uri="{C3380CC4-5D6E-409C-BE32-E72D297353CC}">
                <c16:uniqueId val="{00000001-5EA8-480D-887C-6F4C1E69BEFF}"/>
              </c:ext>
            </c:extLst>
          </c:dPt>
          <c:dPt>
            <c:idx val="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>
                <a:outerShdw blurRad="50800" dist="38100" dir="5400000" rotWithShape="0">
                  <a:srgbClr val="000000">
                    <a:alpha val="46000"/>
                  </a:srgbClr>
                </a:outerShdw>
              </a:effectLst>
              <a:scene3d>
                <a:camera prst="orthographicFront"/>
                <a:lightRig rig="threePt" dir="t"/>
              </a:scene3d>
              <a:sp3d prstMaterial="plastic"/>
            </c:spPr>
            <c:extLst>
              <c:ext xmlns:c16="http://schemas.microsoft.com/office/drawing/2014/chart" uri="{C3380CC4-5D6E-409C-BE32-E72D297353CC}">
                <c16:uniqueId val="{00000003-5EA8-480D-887C-6F4C1E69BEFF}"/>
              </c:ext>
            </c:extLst>
          </c:dPt>
          <c:dPt>
            <c:idx val="2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50800" dist="38100" dir="5400000" rotWithShape="0">
                  <a:srgbClr val="000000">
                    <a:alpha val="46000"/>
                  </a:srgbClr>
                </a:outerShdw>
              </a:effectLst>
              <a:scene3d>
                <a:camera prst="orthographicFront"/>
                <a:lightRig rig="threePt" dir="t"/>
              </a:scene3d>
              <a:sp3d prstMaterial="plastic"/>
            </c:spPr>
            <c:extLst>
              <c:ext xmlns:c16="http://schemas.microsoft.com/office/drawing/2014/chart" uri="{C3380CC4-5D6E-409C-BE32-E72D297353CC}">
                <c16:uniqueId val="{00000005-5EA8-480D-887C-6F4C1E69BEFF}"/>
              </c:ext>
            </c:extLst>
          </c:dPt>
          <c:dPt>
            <c:idx val="3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>
                <a:outerShdw blurRad="50800" dist="38100" dir="5400000" rotWithShape="0">
                  <a:srgbClr val="000000">
                    <a:alpha val="46000"/>
                  </a:srgbClr>
                </a:outerShdw>
              </a:effectLst>
              <a:scene3d>
                <a:camera prst="orthographicFront"/>
                <a:lightRig rig="threePt" dir="t"/>
              </a:scene3d>
              <a:sp3d prstMaterial="plastic"/>
            </c:spPr>
            <c:extLst>
              <c:ext xmlns:c16="http://schemas.microsoft.com/office/drawing/2014/chart" uri="{C3380CC4-5D6E-409C-BE32-E72D297353CC}">
                <c16:uniqueId val="{00000007-5EA8-480D-887C-6F4C1E69BEF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TD!$E$12:$E$15</c:f>
              <c:strCache>
                <c:ptCount val="4"/>
                <c:pt idx="0">
                  <c:v>Por iniciar</c:v>
                </c:pt>
                <c:pt idx="1">
                  <c:v>En proceso</c:v>
                </c:pt>
                <c:pt idx="2">
                  <c:v>Vencido</c:v>
                </c:pt>
                <c:pt idx="3">
                  <c:v>Completado</c:v>
                </c:pt>
              </c:strCache>
            </c:strRef>
          </c:cat>
          <c:val>
            <c:numRef>
              <c:f>TD!$F$12:$F$15</c:f>
              <c:numCache>
                <c:formatCode>General</c:formatCode>
                <c:ptCount val="4"/>
                <c:pt idx="0">
                  <c:v>7</c:v>
                </c:pt>
                <c:pt idx="1">
                  <c:v>5</c:v>
                </c:pt>
                <c:pt idx="2">
                  <c:v>3</c:v>
                </c:pt>
                <c:pt idx="3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EA8-480D-887C-6F4C1E69BEF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404370623"/>
        <c:axId val="404378783"/>
      </c:barChart>
      <c:catAx>
        <c:axId val="404370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04378783"/>
        <c:crosses val="autoZero"/>
        <c:auto val="1"/>
        <c:lblAlgn val="ctr"/>
        <c:lblOffset val="100"/>
        <c:noMultiLvlLbl val="0"/>
      </c:catAx>
      <c:valAx>
        <c:axId val="4043787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Nro de acciones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043706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  <c:extLst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[Diagrama Ishikawa Editable.xlsx]TD!TablaDinámica5</c:name>
    <c:fmtId val="8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spc="0" normalizeH="0" baseline="0">
                <a:solidFill>
                  <a:schemeClr val="bg1">
                    <a:lumMod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 sz="1400" b="1">
                <a:solidFill>
                  <a:schemeClr val="bg1">
                    <a:lumMod val="50000"/>
                  </a:schemeClr>
                </a:solidFill>
              </a:rPr>
              <a:t>Nro de acciones por Responsable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spc="0" normalizeH="0" baseline="0">
              <a:solidFill>
                <a:schemeClr val="bg1">
                  <a:lumMod val="50000"/>
                </a:schemeClr>
              </a:solidFill>
              <a:latin typeface="+mj-lt"/>
              <a:ea typeface="+mj-ea"/>
              <a:cs typeface="+mj-cs"/>
            </a:defRPr>
          </a:pPr>
          <a:endParaRPr lang="es-PE"/>
        </a:p>
      </c:txPr>
    </c:title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rgbClr val="00B05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rgbClr val="FFC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bg1">
              <a:lumMod val="650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TD!$K$4:$K$5</c:f>
              <c:strCache>
                <c:ptCount val="1"/>
                <c:pt idx="0">
                  <c:v>Completado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strRef>
              <c:f>TD!$J$6:$J$14</c:f>
              <c:strCache>
                <c:ptCount val="8"/>
                <c:pt idx="0">
                  <c:v>Sánchez Sánchez, Ana</c:v>
                </c:pt>
                <c:pt idx="1">
                  <c:v>Ramírez Medina, Sergio</c:v>
                </c:pt>
                <c:pt idx="2">
                  <c:v>Ortiz Díaz, Jorge</c:v>
                </c:pt>
                <c:pt idx="3">
                  <c:v>Moreno Valdez, Fernando</c:v>
                </c:pt>
                <c:pt idx="4">
                  <c:v>González García, Rosa</c:v>
                </c:pt>
                <c:pt idx="5">
                  <c:v>Espinoza Campos, Claudia</c:v>
                </c:pt>
                <c:pt idx="6">
                  <c:v>Álvarez Espinoza, Guadalupe</c:v>
                </c:pt>
                <c:pt idx="7">
                  <c:v>Acosta Vega, Verónica</c:v>
                </c:pt>
              </c:strCache>
            </c:strRef>
          </c:cat>
          <c:val>
            <c:numRef>
              <c:f>TD!$K$6:$K$14</c:f>
              <c:numCache>
                <c:formatCode>General</c:formatCode>
                <c:ptCount val="8"/>
                <c:pt idx="0">
                  <c:v>1</c:v>
                </c:pt>
                <c:pt idx="2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2</c:v>
                </c:pt>
                <c:pt idx="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A4-4DBA-AC76-64F3709ED9E8}"/>
            </c:ext>
          </c:extLst>
        </c:ser>
        <c:ser>
          <c:idx val="1"/>
          <c:order val="1"/>
          <c:tx>
            <c:strRef>
              <c:f>TD!$L$4:$L$5</c:f>
              <c:strCache>
                <c:ptCount val="1"/>
                <c:pt idx="0">
                  <c:v>En proceso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TD!$J$6:$J$14</c:f>
              <c:strCache>
                <c:ptCount val="8"/>
                <c:pt idx="0">
                  <c:v>Sánchez Sánchez, Ana</c:v>
                </c:pt>
                <c:pt idx="1">
                  <c:v>Ramírez Medina, Sergio</c:v>
                </c:pt>
                <c:pt idx="2">
                  <c:v>Ortiz Díaz, Jorge</c:v>
                </c:pt>
                <c:pt idx="3">
                  <c:v>Moreno Valdez, Fernando</c:v>
                </c:pt>
                <c:pt idx="4">
                  <c:v>González García, Rosa</c:v>
                </c:pt>
                <c:pt idx="5">
                  <c:v>Espinoza Campos, Claudia</c:v>
                </c:pt>
                <c:pt idx="6">
                  <c:v>Álvarez Espinoza, Guadalupe</c:v>
                </c:pt>
                <c:pt idx="7">
                  <c:v>Acosta Vega, Verónica</c:v>
                </c:pt>
              </c:strCache>
            </c:strRef>
          </c:cat>
          <c:val>
            <c:numRef>
              <c:f>TD!$L$6:$L$14</c:f>
              <c:numCache>
                <c:formatCode>General</c:formatCode>
                <c:ptCount val="8"/>
                <c:pt idx="0">
                  <c:v>1</c:v>
                </c:pt>
                <c:pt idx="2">
                  <c:v>2</c:v>
                </c:pt>
                <c:pt idx="4">
                  <c:v>1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DEA4-4DBA-AC76-64F3709ED9E8}"/>
            </c:ext>
          </c:extLst>
        </c:ser>
        <c:ser>
          <c:idx val="2"/>
          <c:order val="2"/>
          <c:tx>
            <c:strRef>
              <c:f>TD!$M$4:$M$5</c:f>
              <c:strCache>
                <c:ptCount val="1"/>
                <c:pt idx="0">
                  <c:v>Por iniciar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TD!$J$6:$J$14</c:f>
              <c:strCache>
                <c:ptCount val="8"/>
                <c:pt idx="0">
                  <c:v>Sánchez Sánchez, Ana</c:v>
                </c:pt>
                <c:pt idx="1">
                  <c:v>Ramírez Medina, Sergio</c:v>
                </c:pt>
                <c:pt idx="2">
                  <c:v>Ortiz Díaz, Jorge</c:v>
                </c:pt>
                <c:pt idx="3">
                  <c:v>Moreno Valdez, Fernando</c:v>
                </c:pt>
                <c:pt idx="4">
                  <c:v>González García, Rosa</c:v>
                </c:pt>
                <c:pt idx="5">
                  <c:v>Espinoza Campos, Claudia</c:v>
                </c:pt>
                <c:pt idx="6">
                  <c:v>Álvarez Espinoza, Guadalupe</c:v>
                </c:pt>
                <c:pt idx="7">
                  <c:v>Acosta Vega, Verónica</c:v>
                </c:pt>
              </c:strCache>
            </c:strRef>
          </c:cat>
          <c:val>
            <c:numRef>
              <c:f>TD!$M$6:$M$14</c:f>
              <c:numCache>
                <c:formatCode>General</c:formatCode>
                <c:ptCount val="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DEA4-4DBA-AC76-64F3709ED9E8}"/>
            </c:ext>
          </c:extLst>
        </c:ser>
        <c:ser>
          <c:idx val="3"/>
          <c:order val="3"/>
          <c:tx>
            <c:strRef>
              <c:f>TD!$N$4:$N$5</c:f>
              <c:strCache>
                <c:ptCount val="1"/>
                <c:pt idx="0">
                  <c:v>Vencido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TD!$J$6:$J$14</c:f>
              <c:strCache>
                <c:ptCount val="8"/>
                <c:pt idx="0">
                  <c:v>Sánchez Sánchez, Ana</c:v>
                </c:pt>
                <c:pt idx="1">
                  <c:v>Ramírez Medina, Sergio</c:v>
                </c:pt>
                <c:pt idx="2">
                  <c:v>Ortiz Díaz, Jorge</c:v>
                </c:pt>
                <c:pt idx="3">
                  <c:v>Moreno Valdez, Fernando</c:v>
                </c:pt>
                <c:pt idx="4">
                  <c:v>González García, Rosa</c:v>
                </c:pt>
                <c:pt idx="5">
                  <c:v>Espinoza Campos, Claudia</c:v>
                </c:pt>
                <c:pt idx="6">
                  <c:v>Álvarez Espinoza, Guadalupe</c:v>
                </c:pt>
                <c:pt idx="7">
                  <c:v>Acosta Vega, Verónica</c:v>
                </c:pt>
              </c:strCache>
            </c:strRef>
          </c:cat>
          <c:val>
            <c:numRef>
              <c:f>TD!$N$6:$N$14</c:f>
              <c:numCache>
                <c:formatCode>General</c:formatCode>
                <c:ptCount val="8"/>
                <c:pt idx="0">
                  <c:v>1</c:v>
                </c:pt>
                <c:pt idx="3">
                  <c:v>1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DEA4-4DBA-AC76-64F3709ED9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1575959680"/>
        <c:axId val="1575961600"/>
      </c:barChart>
      <c:catAx>
        <c:axId val="15759596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575961600"/>
        <c:crosses val="autoZero"/>
        <c:auto val="1"/>
        <c:lblAlgn val="ctr"/>
        <c:lblOffset val="100"/>
        <c:noMultiLvlLbl val="0"/>
      </c:catAx>
      <c:valAx>
        <c:axId val="15759616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575959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bg1">
                    <a:lumMod val="50000"/>
                  </a:schemeClr>
                </a:solidFill>
              </a:rPr>
              <a:t>Acciones completadas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174-4099-9EA0-41A031E4A4DF}"/>
              </c:ext>
            </c:extLst>
          </c:dPt>
          <c:dPt>
            <c:idx val="1"/>
            <c:bubble3D val="0"/>
            <c:spPr>
              <a:solidFill>
                <a:srgbClr val="FFC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174-4099-9EA0-41A031E4A4DF}"/>
              </c:ext>
            </c:extLst>
          </c:dPt>
          <c:dPt>
            <c:idx val="2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174-4099-9EA0-41A031E4A4DF}"/>
              </c:ext>
            </c:extLst>
          </c:dPt>
          <c:dPt>
            <c:idx val="3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6174-4099-9EA0-41A031E4A4DF}"/>
              </c:ext>
            </c:extLst>
          </c:dPt>
          <c:val>
            <c:numRef>
              <c:f>TD!$H$11:$H$14</c:f>
              <c:numCache>
                <c:formatCode>0.0%</c:formatCode>
                <c:ptCount val="4"/>
                <c:pt idx="0">
                  <c:v>0.6</c:v>
                </c:pt>
                <c:pt idx="1">
                  <c:v>0.20000000000000007</c:v>
                </c:pt>
                <c:pt idx="2">
                  <c:v>0.19999999999999996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174-4099-9EA0-41A031E4A4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  <c:holeSize val="50"/>
      </c:doughnutChart>
      <c:pieChart>
        <c:varyColors val="1"/>
        <c:ser>
          <c:idx val="1"/>
          <c:order val="1"/>
          <c:dPt>
            <c:idx val="0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6174-4099-9EA0-41A031E4A4DF}"/>
              </c:ext>
            </c:extLst>
          </c:dPt>
          <c:dPt>
            <c:idx val="1"/>
            <c:bubble3D val="0"/>
            <c:spPr>
              <a:solidFill>
                <a:schemeClr val="tx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6174-4099-9EA0-41A031E4A4DF}"/>
              </c:ext>
            </c:extLst>
          </c:dPt>
          <c:dPt>
            <c:idx val="2"/>
            <c:bubble3D val="0"/>
            <c:spPr>
              <a:noFill/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E-6174-4099-9EA0-41A031E4A4DF}"/>
              </c:ext>
            </c:extLst>
          </c:dPt>
          <c:dPt>
            <c:idx val="3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6174-4099-9EA0-41A031E4A4DF}"/>
              </c:ext>
            </c:extLst>
          </c:dPt>
          <c:val>
            <c:numRef>
              <c:f>TD!$H$5:$H$8</c:f>
              <c:numCache>
                <c:formatCode>0.0%</c:formatCode>
                <c:ptCount val="4"/>
                <c:pt idx="0">
                  <c:v>0.375</c:v>
                </c:pt>
                <c:pt idx="1">
                  <c:v>0.04</c:v>
                </c:pt>
                <c:pt idx="2">
                  <c:v>0.58499999999999996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6174-4099-9EA0-41A031E4A4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[Diagrama Ishikawa Editable.xlsx]TD!TablaDinámica8</c:name>
    <c:fmtId val="7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>
                <a:solidFill>
                  <a:schemeClr val="bg1">
                    <a:lumMod val="50000"/>
                  </a:schemeClr>
                </a:solidFill>
              </a:rPr>
              <a:t>% Acciones Completadas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ivotFmts>
      <c:pivotFmt>
        <c:idx val="0"/>
        <c:dLbl>
          <c:idx val="0"/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xForSave val="1"/>
            </c:ext>
          </c:extLst>
        </c:dLbl>
      </c:pivotFmt>
      <c:pivotFmt>
        <c:idx val="2"/>
        <c:dLbl>
          <c:idx val="0"/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xForSave val="1"/>
            </c:ext>
          </c:extLst>
        </c:dLbl>
      </c:pivotFmt>
      <c:pivotFmt>
        <c:idx val="3"/>
        <c:dLbl>
          <c:idx val="0"/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xForSave val="1"/>
            </c:ext>
          </c:extLst>
        </c:dLbl>
      </c:pivotFmt>
      <c:pivotFmt>
        <c:idx val="4"/>
        <c:dLbl>
          <c:idx val="0"/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xForSave val="1"/>
            </c:ext>
          </c:extLst>
        </c:dLbl>
      </c:pivotFmt>
      <c:pivotFmt>
        <c:idx val="5"/>
        <c:dLbl>
          <c:idx val="0"/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xForSave val="1"/>
            </c:ext>
          </c:extLst>
        </c:dLbl>
      </c:pivotFmt>
      <c:pivotFmt>
        <c:idx val="6"/>
        <c:dLbl>
          <c:idx val="0"/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dLbl>
          <c:idx val="0"/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dLbl>
          <c:idx val="0"/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dLbl>
          <c:idx val="0"/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dLbl>
          <c:idx val="0"/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</c:pivotFmt>
      <c:pivotFmt>
        <c:idx val="14"/>
        <c:spPr>
          <a:solidFill>
            <a:schemeClr val="accent3">
              <a:lumMod val="40000"/>
              <a:lumOff val="60000"/>
            </a:schemeClr>
          </a:solidFill>
          <a:ln>
            <a:noFill/>
          </a:ln>
          <a:effectLst/>
        </c:spPr>
      </c:pivotFmt>
      <c:pivotFmt>
        <c:idx val="15"/>
        <c:spPr>
          <a:solidFill>
            <a:schemeClr val="tx2">
              <a:lumMod val="50000"/>
              <a:lumOff val="50000"/>
            </a:schemeClr>
          </a:solidFill>
          <a:ln>
            <a:noFill/>
          </a:ln>
          <a:effectLst/>
        </c:spPr>
      </c:pivotFmt>
      <c:pivotFmt>
        <c:idx val="16"/>
        <c:spPr>
          <a:solidFill>
            <a:schemeClr val="accent2">
              <a:lumMod val="60000"/>
              <a:lumOff val="40000"/>
            </a:schemeClr>
          </a:solidFill>
          <a:ln>
            <a:noFill/>
          </a:ln>
          <a:effectLst/>
        </c:spPr>
      </c:pivotFmt>
      <c:pivotFmt>
        <c:idx val="17"/>
        <c:spPr>
          <a:solidFill>
            <a:schemeClr val="bg1">
              <a:lumMod val="65000"/>
            </a:schemeClr>
          </a:solidFill>
          <a:ln>
            <a:noFill/>
          </a:ln>
          <a:effectLst/>
        </c:spPr>
      </c:pivotFmt>
      <c:pivotFmt>
        <c:idx val="18"/>
        <c:spPr>
          <a:solidFill>
            <a:schemeClr val="accent5">
              <a:lumMod val="40000"/>
              <a:lumOff val="60000"/>
            </a:schemeClr>
          </a:solidFill>
          <a:ln>
            <a:noFill/>
          </a:ln>
          <a:effectLst/>
        </c:spPr>
      </c:pivotFmt>
    </c:pivotFmts>
    <c:plotArea>
      <c:layout>
        <c:manualLayout>
          <c:layoutTarget val="inner"/>
          <c:xMode val="edge"/>
          <c:yMode val="edge"/>
          <c:x val="0.28132429589914787"/>
          <c:y val="0.23030206353516156"/>
          <c:w val="0.68371807989806488"/>
          <c:h val="0.6748703502579418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TD!$C$12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942-4167-B327-5C6BB310E8D5}"/>
              </c:ext>
            </c:extLst>
          </c:dPt>
          <c:dPt>
            <c:idx val="1"/>
            <c:invertIfNegative val="0"/>
            <c:bubble3D val="0"/>
            <c:spPr>
              <a:solidFill>
                <a:schemeClr val="tx2">
                  <a:lumMod val="50000"/>
                  <a:lumOff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942-4167-B327-5C6BB310E8D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942-4167-B327-5C6BB310E8D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942-4167-B327-5C6BB310E8D5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5942-4167-B327-5C6BB310E8D5}"/>
              </c:ext>
            </c:extLst>
          </c:dPt>
          <c:dPt>
            <c:idx val="5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5942-4167-B327-5C6BB310E8D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TD!$B$13:$B$19</c:f>
              <c:strCache>
                <c:ptCount val="6"/>
                <c:pt idx="0">
                  <c:v>Material</c:v>
                </c:pt>
                <c:pt idx="1">
                  <c:v>Medición</c:v>
                </c:pt>
                <c:pt idx="2">
                  <c:v>Maquinaria</c:v>
                </c:pt>
                <c:pt idx="3">
                  <c:v>Mano de Obra</c:v>
                </c:pt>
                <c:pt idx="4">
                  <c:v>Medio Ambiente</c:v>
                </c:pt>
                <c:pt idx="5">
                  <c:v>Método</c:v>
                </c:pt>
              </c:strCache>
            </c:strRef>
          </c:cat>
          <c:val>
            <c:numRef>
              <c:f>TD!$C$13:$C$19</c:f>
              <c:numCache>
                <c:formatCode>0.0%</c:formatCode>
                <c:ptCount val="6"/>
                <c:pt idx="0">
                  <c:v>0.1111111111111111</c:v>
                </c:pt>
                <c:pt idx="1">
                  <c:v>0.1111111111111111</c:v>
                </c:pt>
                <c:pt idx="2">
                  <c:v>0.1111111111111111</c:v>
                </c:pt>
                <c:pt idx="3">
                  <c:v>0.1111111111111111</c:v>
                </c:pt>
                <c:pt idx="4">
                  <c:v>0.22222222222222221</c:v>
                </c:pt>
                <c:pt idx="5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942-4167-B327-5C6BB310E8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815240544"/>
        <c:axId val="1815229984"/>
      </c:barChart>
      <c:valAx>
        <c:axId val="1815229984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crossAx val="1815240544"/>
        <c:crosses val="autoZero"/>
        <c:crossBetween val="between"/>
      </c:valAx>
      <c:catAx>
        <c:axId val="1815240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81522998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[Diagrama Ishikawa Editable.xlsx]TD!TablaDinámica1</c:name>
    <c:fmtId val="21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  <c:marker>
          <c:symbol val="circle"/>
          <c:size val="6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spc="0" baseline="0">
                  <a:solidFill>
                    <a:schemeClr val="accent1"/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spc="0" baseline="0">
                  <a:solidFill>
                    <a:schemeClr val="accent1"/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xForSave val="1"/>
            </c:ext>
          </c:extLst>
        </c:dLbl>
      </c:pivotFmt>
      <c:pivotFmt>
        <c:idx val="2"/>
        <c:spPr>
          <a:solidFill>
            <a:schemeClr val="accent2"/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spc="0" baseline="0">
                  <a:solidFill>
                    <a:schemeClr val="accent1"/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xForSave val="1"/>
            </c:ext>
          </c:extLst>
        </c:dLbl>
      </c:pivotFmt>
      <c:pivotFmt>
        <c:idx val="3"/>
        <c:spPr>
          <a:solidFill>
            <a:schemeClr val="accent3"/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spc="0" baseline="0">
                  <a:solidFill>
                    <a:schemeClr val="accent1"/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xForSave val="1"/>
            </c:ext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spc="0" baseline="0">
                  <a:solidFill>
                    <a:schemeClr val="accent1"/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spc="0" baseline="0">
                  <a:solidFill>
                    <a:schemeClr val="accent1"/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spc="0" baseline="0">
                  <a:solidFill>
                    <a:schemeClr val="accent1"/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spc="0" baseline="0">
                  <a:solidFill>
                    <a:schemeClr val="accent1"/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  <c:marker>
          <c:symbol val="none"/>
        </c:marker>
        <c:dLbl>
          <c:idx val="0"/>
          <c:numFmt formatCode="0.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spc="0" baseline="0">
                  <a:solidFill>
                    <a:schemeClr val="accent1"/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rgbClr val="FF0000"/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  <c:dLbl>
          <c:idx val="0"/>
          <c:numFmt formatCode="0.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spc="0" baseline="0">
                  <a:solidFill>
                    <a:schemeClr val="accent1"/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rgbClr val="FFC000"/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  <c:dLbl>
          <c:idx val="0"/>
          <c:numFmt formatCode="0.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spc="0" baseline="0">
                  <a:solidFill>
                    <a:schemeClr val="accent1"/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rgbClr val="00B050"/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  <c:dLbl>
          <c:idx val="0"/>
          <c:numFmt formatCode="0.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spc="0" baseline="0">
                  <a:solidFill>
                    <a:schemeClr val="accent1"/>
                  </a:solidFill>
                  <a:latin typeface="+mn-lt"/>
                  <a:ea typeface="+mn-ea"/>
                  <a:cs typeface="+mn-cs"/>
                </a:defRPr>
              </a:pPr>
              <a:endParaRPr lang="es-PE"/>
            </a:p>
          </c:txPr>
          <c:dLblPos val="out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TD!$C$4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D31-490F-9864-DE942EB4B757}"/>
              </c:ext>
            </c:extLst>
          </c:dPt>
          <c:dPt>
            <c:idx val="1"/>
            <c:bubble3D val="0"/>
            <c:spPr>
              <a:solidFill>
                <a:srgbClr val="FFC000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D31-490F-9864-DE942EB4B757}"/>
              </c:ext>
            </c:extLst>
          </c:dPt>
          <c:dPt>
            <c:idx val="2"/>
            <c:bubble3D val="0"/>
            <c:spPr>
              <a:solidFill>
                <a:srgbClr val="00B050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D31-490F-9864-DE942EB4B757}"/>
              </c:ext>
            </c:extLst>
          </c:dPt>
          <c:dLbls>
            <c:dLbl>
              <c:idx val="0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ED31-490F-9864-DE942EB4B757}"/>
                </c:ext>
              </c:extLst>
            </c:dLbl>
            <c:dLbl>
              <c:idx val="1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ED31-490F-9864-DE942EB4B757}"/>
                </c:ext>
              </c:extLst>
            </c:dLbl>
            <c:dLbl>
              <c:idx val="2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PE"/>
                </a:p>
              </c:txPr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ED31-490F-9864-DE942EB4B7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spc="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TD!$B$5:$B$8</c:f>
              <c:strCache>
                <c:ptCount val="3"/>
                <c:pt idx="0">
                  <c:v>1.Alta</c:v>
                </c:pt>
                <c:pt idx="1">
                  <c:v>2.Media</c:v>
                </c:pt>
                <c:pt idx="2">
                  <c:v>3.Baja</c:v>
                </c:pt>
              </c:strCache>
            </c:strRef>
          </c:cat>
          <c:val>
            <c:numRef>
              <c:f>TD!$C$5:$C$8</c:f>
              <c:numCache>
                <c:formatCode>General</c:formatCode>
                <c:ptCount val="3"/>
                <c:pt idx="0">
                  <c:v>11</c:v>
                </c:pt>
                <c:pt idx="1">
                  <c:v>8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D31-490F-9864-DE942EB4B757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svg"/><Relationship Id="rId3" Type="http://schemas.openxmlformats.org/officeDocument/2006/relationships/hyperlink" Target="#Tablas!A1"/><Relationship Id="rId7" Type="http://schemas.openxmlformats.org/officeDocument/2006/relationships/image" Target="../media/image3.png"/><Relationship Id="rId2" Type="http://schemas.openxmlformats.org/officeDocument/2006/relationships/hyperlink" Target="#'Plan de acci&#243;n'!A1"/><Relationship Id="rId1" Type="http://schemas.openxmlformats.org/officeDocument/2006/relationships/hyperlink" Target="#Dashboard!A1"/><Relationship Id="rId6" Type="http://schemas.openxmlformats.org/officeDocument/2006/relationships/hyperlink" Target="#Diagrama!A1"/><Relationship Id="rId5" Type="http://schemas.openxmlformats.org/officeDocument/2006/relationships/image" Target="../media/image2.svg"/><Relationship Id="rId4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svg"/><Relationship Id="rId3" Type="http://schemas.openxmlformats.org/officeDocument/2006/relationships/hyperlink" Target="#Tablas!A1"/><Relationship Id="rId7" Type="http://schemas.openxmlformats.org/officeDocument/2006/relationships/image" Target="../media/image3.png"/><Relationship Id="rId2" Type="http://schemas.openxmlformats.org/officeDocument/2006/relationships/hyperlink" Target="#'Plan de acci&#243;n'!A1"/><Relationship Id="rId1" Type="http://schemas.openxmlformats.org/officeDocument/2006/relationships/hyperlink" Target="#Dashboard!A1"/><Relationship Id="rId6" Type="http://schemas.openxmlformats.org/officeDocument/2006/relationships/hyperlink" Target="#Diagrama!A1"/><Relationship Id="rId5" Type="http://schemas.openxmlformats.org/officeDocument/2006/relationships/image" Target="../media/image2.svg"/><Relationship Id="rId4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svg"/><Relationship Id="rId3" Type="http://schemas.openxmlformats.org/officeDocument/2006/relationships/hyperlink" Target="#Tablas!A1"/><Relationship Id="rId7" Type="http://schemas.openxmlformats.org/officeDocument/2006/relationships/image" Target="../media/image3.png"/><Relationship Id="rId2" Type="http://schemas.openxmlformats.org/officeDocument/2006/relationships/hyperlink" Target="#'Plan de acci&#243;n'!A1"/><Relationship Id="rId1" Type="http://schemas.openxmlformats.org/officeDocument/2006/relationships/hyperlink" Target="#Dashboard!A1"/><Relationship Id="rId6" Type="http://schemas.openxmlformats.org/officeDocument/2006/relationships/hyperlink" Target="#Diagrama!A1"/><Relationship Id="rId5" Type="http://schemas.openxmlformats.org/officeDocument/2006/relationships/image" Target="../media/image2.svg"/><Relationship Id="rId4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svg"/><Relationship Id="rId13" Type="http://schemas.openxmlformats.org/officeDocument/2006/relationships/chart" Target="../charts/chart5.xml"/><Relationship Id="rId3" Type="http://schemas.openxmlformats.org/officeDocument/2006/relationships/hyperlink" Target="#Tablas!A1"/><Relationship Id="rId7" Type="http://schemas.openxmlformats.org/officeDocument/2006/relationships/image" Target="../media/image3.png"/><Relationship Id="rId12" Type="http://schemas.openxmlformats.org/officeDocument/2006/relationships/chart" Target="../charts/chart4.xml"/><Relationship Id="rId2" Type="http://schemas.openxmlformats.org/officeDocument/2006/relationships/hyperlink" Target="#'Plan de acci&#243;n'!A1"/><Relationship Id="rId1" Type="http://schemas.openxmlformats.org/officeDocument/2006/relationships/hyperlink" Target="#Dashboard!A1"/><Relationship Id="rId6" Type="http://schemas.openxmlformats.org/officeDocument/2006/relationships/hyperlink" Target="#Diagrama!A1"/><Relationship Id="rId11" Type="http://schemas.openxmlformats.org/officeDocument/2006/relationships/chart" Target="../charts/chart3.xml"/><Relationship Id="rId5" Type="http://schemas.openxmlformats.org/officeDocument/2006/relationships/image" Target="../media/image2.svg"/><Relationship Id="rId10" Type="http://schemas.openxmlformats.org/officeDocument/2006/relationships/chart" Target="../charts/chart2.xml"/><Relationship Id="rId4" Type="http://schemas.openxmlformats.org/officeDocument/2006/relationships/image" Target="../media/image1.png"/><Relationship Id="rId9" Type="http://schemas.openxmlformats.org/officeDocument/2006/relationships/chart" Target="../charts/chart1.xml"/><Relationship Id="rId14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96631</xdr:colOff>
      <xdr:row>0</xdr:row>
      <xdr:rowOff>55611</xdr:rowOff>
    </xdr:from>
    <xdr:to>
      <xdr:col>2</xdr:col>
      <xdr:colOff>330195</xdr:colOff>
      <xdr:row>0</xdr:row>
      <xdr:rowOff>541867</xdr:rowOff>
    </xdr:to>
    <xdr:grpSp>
      <xdr:nvGrpSpPr>
        <xdr:cNvPr id="34" name="Grupo 33">
          <a:extLst>
            <a:ext uri="{FF2B5EF4-FFF2-40B4-BE49-F238E27FC236}">
              <a16:creationId xmlns:a16="http://schemas.microsoft.com/office/drawing/2014/main" id="{F3C872E4-F626-EB64-0B6A-0C13FA287382}"/>
            </a:ext>
          </a:extLst>
        </xdr:cNvPr>
        <xdr:cNvGrpSpPr/>
      </xdr:nvGrpSpPr>
      <xdr:grpSpPr>
        <a:xfrm>
          <a:off x="96631" y="55611"/>
          <a:ext cx="2319539" cy="486256"/>
          <a:chOff x="96631" y="55611"/>
          <a:chExt cx="2324831" cy="486256"/>
        </a:xfrm>
      </xdr:grpSpPr>
      <xdr:sp macro="" textlink="">
        <xdr:nvSpPr>
          <xdr:cNvPr id="3" name="Rectángulo: esquinas redondeadas 2">
            <a:extLst>
              <a:ext uri="{FF2B5EF4-FFF2-40B4-BE49-F238E27FC236}">
                <a16:creationId xmlns:a16="http://schemas.microsoft.com/office/drawing/2014/main" id="{AD9EF0A7-DD8B-DEA5-BAE1-93599FE8AFEE}"/>
              </a:ext>
            </a:extLst>
          </xdr:cNvPr>
          <xdr:cNvSpPr/>
        </xdr:nvSpPr>
        <xdr:spPr>
          <a:xfrm>
            <a:off x="96631" y="75361"/>
            <a:ext cx="2324831" cy="447995"/>
          </a:xfrm>
          <a:prstGeom prst="roundRect">
            <a:avLst/>
          </a:prstGeom>
          <a:ln>
            <a:noFill/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lang="es-PE" sz="1100"/>
          </a:p>
        </xdr:txBody>
      </xdr:sp>
      <xdr:grpSp>
        <xdr:nvGrpSpPr>
          <xdr:cNvPr id="5" name="Grupo 4">
            <a:hlinkClick xmlns:r="http://schemas.openxmlformats.org/officeDocument/2006/relationships" r:id="rId1" tooltip="DASHBOARD"/>
            <a:extLst>
              <a:ext uri="{FF2B5EF4-FFF2-40B4-BE49-F238E27FC236}">
                <a16:creationId xmlns:a16="http://schemas.microsoft.com/office/drawing/2014/main" id="{E6C370BB-331F-5D31-7AC5-D35FA61DFF7C}"/>
              </a:ext>
            </a:extLst>
          </xdr:cNvPr>
          <xdr:cNvGrpSpPr/>
        </xdr:nvGrpSpPr>
        <xdr:grpSpPr>
          <a:xfrm>
            <a:off x="1945888" y="144481"/>
            <a:ext cx="324613" cy="308514"/>
            <a:chOff x="4311173" y="145335"/>
            <a:chExt cx="366950" cy="372268"/>
          </a:xfrm>
        </xdr:grpSpPr>
        <xdr:sp macro="" textlink="">
          <xdr:nvSpPr>
            <xdr:cNvPr id="17" name="Forma libre: forma 16">
              <a:extLst>
                <a:ext uri="{FF2B5EF4-FFF2-40B4-BE49-F238E27FC236}">
                  <a16:creationId xmlns:a16="http://schemas.microsoft.com/office/drawing/2014/main" id="{9F900963-F194-E3AA-6C11-C7EA33E50550}"/>
                </a:ext>
              </a:extLst>
            </xdr:cNvPr>
            <xdr:cNvSpPr/>
          </xdr:nvSpPr>
          <xdr:spPr>
            <a:xfrm>
              <a:off x="4311173" y="145335"/>
              <a:ext cx="366950" cy="372268"/>
            </a:xfrm>
            <a:custGeom>
              <a:avLst/>
              <a:gdLst>
                <a:gd name="connsiteX0" fmla="*/ 31909 w 366950"/>
                <a:gd name="connsiteY0" fmla="*/ 0 h 372268"/>
                <a:gd name="connsiteX1" fmla="*/ 0 w 366950"/>
                <a:gd name="connsiteY1" fmla="*/ 0 h 372268"/>
                <a:gd name="connsiteX2" fmla="*/ 0 w 366950"/>
                <a:gd name="connsiteY2" fmla="*/ 372269 h 372268"/>
                <a:gd name="connsiteX3" fmla="*/ 366951 w 366950"/>
                <a:gd name="connsiteY3" fmla="*/ 372269 h 372268"/>
                <a:gd name="connsiteX4" fmla="*/ 366951 w 366950"/>
                <a:gd name="connsiteY4" fmla="*/ 340360 h 372268"/>
                <a:gd name="connsiteX5" fmla="*/ 31909 w 366950"/>
                <a:gd name="connsiteY5" fmla="*/ 340360 h 372268"/>
                <a:gd name="connsiteX6" fmla="*/ 31909 w 366950"/>
                <a:gd name="connsiteY6" fmla="*/ 0 h 372268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</a:cxnLst>
              <a:rect l="l" t="t" r="r" b="b"/>
              <a:pathLst>
                <a:path w="366950" h="372268">
                  <a:moveTo>
                    <a:pt x="31909" y="0"/>
                  </a:moveTo>
                  <a:lnTo>
                    <a:pt x="0" y="0"/>
                  </a:lnTo>
                  <a:lnTo>
                    <a:pt x="0" y="372269"/>
                  </a:lnTo>
                  <a:lnTo>
                    <a:pt x="366951" y="372269"/>
                  </a:lnTo>
                  <a:lnTo>
                    <a:pt x="366951" y="340360"/>
                  </a:lnTo>
                  <a:lnTo>
                    <a:pt x="31909" y="340360"/>
                  </a:lnTo>
                  <a:lnTo>
                    <a:pt x="31909" y="0"/>
                  </a:lnTo>
                  <a:close/>
                </a:path>
              </a:pathLst>
            </a:custGeom>
            <a:solidFill>
              <a:srgbClr val="002060"/>
            </a:solidFill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8" name="Forma libre: forma 17">
              <a:extLst>
                <a:ext uri="{FF2B5EF4-FFF2-40B4-BE49-F238E27FC236}">
                  <a16:creationId xmlns:a16="http://schemas.microsoft.com/office/drawing/2014/main" id="{58BE14C1-9C83-D854-D817-1C5B75D86FF5}"/>
                </a:ext>
              </a:extLst>
            </xdr:cNvPr>
            <xdr:cNvSpPr/>
          </xdr:nvSpPr>
          <xdr:spPr>
            <a:xfrm rot="10800000">
              <a:off x="4598352" y="145335"/>
              <a:ext cx="79771" cy="308451"/>
            </a:xfrm>
            <a:custGeom>
              <a:avLst/>
              <a:gdLst>
                <a:gd name="connsiteX0" fmla="*/ 0 w 79771"/>
                <a:gd name="connsiteY0" fmla="*/ 0 h 308451"/>
                <a:gd name="connsiteX1" fmla="*/ 79772 w 79771"/>
                <a:gd name="connsiteY1" fmla="*/ 0 h 308451"/>
                <a:gd name="connsiteX2" fmla="*/ 79772 w 79771"/>
                <a:gd name="connsiteY2" fmla="*/ 308451 h 308451"/>
                <a:gd name="connsiteX3" fmla="*/ 0 w 79771"/>
                <a:gd name="connsiteY3" fmla="*/ 308451 h 308451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</a:cxnLst>
              <a:rect l="l" t="t" r="r" b="b"/>
              <a:pathLst>
                <a:path w="79771" h="308451">
                  <a:moveTo>
                    <a:pt x="0" y="0"/>
                  </a:moveTo>
                  <a:lnTo>
                    <a:pt x="79772" y="0"/>
                  </a:lnTo>
                  <a:lnTo>
                    <a:pt x="79772" y="308451"/>
                  </a:lnTo>
                  <a:lnTo>
                    <a:pt x="0" y="308451"/>
                  </a:lnTo>
                  <a:close/>
                </a:path>
              </a:pathLst>
            </a:custGeom>
            <a:solidFill>
              <a:srgbClr val="00B050"/>
            </a:solidFill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9" name="Forma libre: forma 18">
              <a:extLst>
                <a:ext uri="{FF2B5EF4-FFF2-40B4-BE49-F238E27FC236}">
                  <a16:creationId xmlns:a16="http://schemas.microsoft.com/office/drawing/2014/main" id="{A60506C2-01E5-9ACB-A38C-25884888D79C}"/>
                </a:ext>
              </a:extLst>
            </xdr:cNvPr>
            <xdr:cNvSpPr/>
          </xdr:nvSpPr>
          <xdr:spPr>
            <a:xfrm rot="10800000">
              <a:off x="4486671" y="251698"/>
              <a:ext cx="79771" cy="202088"/>
            </a:xfrm>
            <a:custGeom>
              <a:avLst/>
              <a:gdLst>
                <a:gd name="connsiteX0" fmla="*/ 0 w 79771"/>
                <a:gd name="connsiteY0" fmla="*/ 0 h 202088"/>
                <a:gd name="connsiteX1" fmla="*/ 79772 w 79771"/>
                <a:gd name="connsiteY1" fmla="*/ 0 h 202088"/>
                <a:gd name="connsiteX2" fmla="*/ 79772 w 79771"/>
                <a:gd name="connsiteY2" fmla="*/ 202089 h 202088"/>
                <a:gd name="connsiteX3" fmla="*/ 0 w 79771"/>
                <a:gd name="connsiteY3" fmla="*/ 202089 h 202088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</a:cxnLst>
              <a:rect l="l" t="t" r="r" b="b"/>
              <a:pathLst>
                <a:path w="79771" h="202088">
                  <a:moveTo>
                    <a:pt x="0" y="0"/>
                  </a:moveTo>
                  <a:lnTo>
                    <a:pt x="79772" y="0"/>
                  </a:lnTo>
                  <a:lnTo>
                    <a:pt x="79772" y="202089"/>
                  </a:lnTo>
                  <a:lnTo>
                    <a:pt x="0" y="202089"/>
                  </a:lnTo>
                  <a:close/>
                </a:path>
              </a:pathLst>
            </a:custGeom>
            <a:solidFill>
              <a:srgbClr val="FFC000"/>
            </a:solidFill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20" name="Forma libre: forma 19">
              <a:extLst>
                <a:ext uri="{FF2B5EF4-FFF2-40B4-BE49-F238E27FC236}">
                  <a16:creationId xmlns:a16="http://schemas.microsoft.com/office/drawing/2014/main" id="{A2B09A0F-AD27-4EDC-ED41-4A931AAB52F1}"/>
                </a:ext>
              </a:extLst>
            </xdr:cNvPr>
            <xdr:cNvSpPr/>
          </xdr:nvSpPr>
          <xdr:spPr>
            <a:xfrm rot="10800000">
              <a:off x="4374991" y="347424"/>
              <a:ext cx="79771" cy="106362"/>
            </a:xfrm>
            <a:custGeom>
              <a:avLst/>
              <a:gdLst>
                <a:gd name="connsiteX0" fmla="*/ 0 w 79771"/>
                <a:gd name="connsiteY0" fmla="*/ 0 h 106362"/>
                <a:gd name="connsiteX1" fmla="*/ 79772 w 79771"/>
                <a:gd name="connsiteY1" fmla="*/ 0 h 106362"/>
                <a:gd name="connsiteX2" fmla="*/ 79772 w 79771"/>
                <a:gd name="connsiteY2" fmla="*/ 106363 h 106362"/>
                <a:gd name="connsiteX3" fmla="*/ 0 w 79771"/>
                <a:gd name="connsiteY3" fmla="*/ 106363 h 106362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</a:cxnLst>
              <a:rect l="l" t="t" r="r" b="b"/>
              <a:pathLst>
                <a:path w="79771" h="106362">
                  <a:moveTo>
                    <a:pt x="0" y="0"/>
                  </a:moveTo>
                  <a:lnTo>
                    <a:pt x="79772" y="0"/>
                  </a:lnTo>
                  <a:lnTo>
                    <a:pt x="79772" y="106363"/>
                  </a:lnTo>
                  <a:lnTo>
                    <a:pt x="0" y="106363"/>
                  </a:lnTo>
                  <a:close/>
                </a:path>
              </a:pathLst>
            </a:custGeom>
            <a:solidFill>
              <a:srgbClr val="FF0000"/>
            </a:solidFill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21" name="Forma libre: forma 20">
              <a:extLst>
                <a:ext uri="{FF2B5EF4-FFF2-40B4-BE49-F238E27FC236}">
                  <a16:creationId xmlns:a16="http://schemas.microsoft.com/office/drawing/2014/main" id="{18DDBDF1-F27B-DA15-232A-56F8AE78FB25}"/>
                </a:ext>
              </a:extLst>
            </xdr:cNvPr>
            <xdr:cNvSpPr/>
          </xdr:nvSpPr>
          <xdr:spPr>
            <a:xfrm>
              <a:off x="4372810" y="145335"/>
              <a:ext cx="172360" cy="172360"/>
            </a:xfrm>
            <a:custGeom>
              <a:avLst/>
              <a:gdLst>
                <a:gd name="connsiteX0" fmla="*/ 172360 w 172360"/>
                <a:gd name="connsiteY0" fmla="*/ 73071 h 172360"/>
                <a:gd name="connsiteX1" fmla="*/ 172360 w 172360"/>
                <a:gd name="connsiteY1" fmla="*/ 0 h 172360"/>
                <a:gd name="connsiteX2" fmla="*/ 99289 w 172360"/>
                <a:gd name="connsiteY2" fmla="*/ 0 h 172360"/>
                <a:gd name="connsiteX3" fmla="*/ 128326 w 172360"/>
                <a:gd name="connsiteY3" fmla="*/ 29037 h 172360"/>
                <a:gd name="connsiteX4" fmla="*/ 0 w 172360"/>
                <a:gd name="connsiteY4" fmla="*/ 157363 h 172360"/>
                <a:gd name="connsiteX5" fmla="*/ 14997 w 172360"/>
                <a:gd name="connsiteY5" fmla="*/ 172360 h 172360"/>
                <a:gd name="connsiteX6" fmla="*/ 143323 w 172360"/>
                <a:gd name="connsiteY6" fmla="*/ 44087 h 172360"/>
                <a:gd name="connsiteX7" fmla="*/ 172360 w 172360"/>
                <a:gd name="connsiteY7" fmla="*/ 73071 h 172360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</a:cxnLst>
              <a:rect l="l" t="t" r="r" b="b"/>
              <a:pathLst>
                <a:path w="172360" h="172360">
                  <a:moveTo>
                    <a:pt x="172360" y="73071"/>
                  </a:moveTo>
                  <a:lnTo>
                    <a:pt x="172360" y="0"/>
                  </a:lnTo>
                  <a:lnTo>
                    <a:pt x="99289" y="0"/>
                  </a:lnTo>
                  <a:lnTo>
                    <a:pt x="128326" y="29037"/>
                  </a:lnTo>
                  <a:lnTo>
                    <a:pt x="0" y="157363"/>
                  </a:lnTo>
                  <a:lnTo>
                    <a:pt x="14997" y="172360"/>
                  </a:lnTo>
                  <a:lnTo>
                    <a:pt x="143323" y="44087"/>
                  </a:lnTo>
                  <a:lnTo>
                    <a:pt x="172360" y="73071"/>
                  </a:lnTo>
                  <a:close/>
                </a:path>
              </a:pathLst>
            </a:custGeom>
            <a:solidFill>
              <a:schemeClr val="tx2"/>
            </a:solidFill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>
                <a:solidFill>
                  <a:srgbClr val="00B0F0"/>
                </a:solidFill>
              </a:endParaRPr>
            </a:p>
          </xdr:txBody>
        </xdr:sp>
      </xdr:grpSp>
      <xdr:grpSp>
        <xdr:nvGrpSpPr>
          <xdr:cNvPr id="6" name="Gráfico 7" descr="Lista de comprobación con relleno sólido">
            <a:hlinkClick xmlns:r="http://schemas.openxmlformats.org/officeDocument/2006/relationships" r:id="rId2" tooltip="PLAN DE ACCIÓN"/>
            <a:extLst>
              <a:ext uri="{FF2B5EF4-FFF2-40B4-BE49-F238E27FC236}">
                <a16:creationId xmlns:a16="http://schemas.microsoft.com/office/drawing/2014/main" id="{DB82A736-BD81-8657-1EFA-CE895DA7D856}"/>
              </a:ext>
            </a:extLst>
          </xdr:cNvPr>
          <xdr:cNvGrpSpPr/>
        </xdr:nvGrpSpPr>
        <xdr:grpSpPr>
          <a:xfrm>
            <a:off x="1492789" y="122445"/>
            <a:ext cx="293714" cy="352588"/>
            <a:chOff x="3133328" y="118745"/>
            <a:chExt cx="329723" cy="425450"/>
          </a:xfrm>
          <a:solidFill>
            <a:schemeClr val="accent5"/>
          </a:solidFill>
        </xdr:grpSpPr>
        <xdr:sp macro="" textlink="">
          <xdr:nvSpPr>
            <xdr:cNvPr id="8" name="Forma libre: forma 7">
              <a:extLst>
                <a:ext uri="{FF2B5EF4-FFF2-40B4-BE49-F238E27FC236}">
                  <a16:creationId xmlns:a16="http://schemas.microsoft.com/office/drawing/2014/main" id="{9627A4E1-3F42-8A85-2897-0D6073990937}"/>
                </a:ext>
              </a:extLst>
            </xdr:cNvPr>
            <xdr:cNvSpPr/>
          </xdr:nvSpPr>
          <xdr:spPr>
            <a:xfrm>
              <a:off x="3133328" y="118745"/>
              <a:ext cx="329723" cy="425450"/>
            </a:xfrm>
            <a:custGeom>
              <a:avLst/>
              <a:gdLst>
                <a:gd name="connsiteX0" fmla="*/ 31909 w 329723"/>
                <a:gd name="connsiteY0" fmla="*/ 31909 h 425450"/>
                <a:gd name="connsiteX1" fmla="*/ 297815 w 329723"/>
                <a:gd name="connsiteY1" fmla="*/ 31909 h 425450"/>
                <a:gd name="connsiteX2" fmla="*/ 297815 w 329723"/>
                <a:gd name="connsiteY2" fmla="*/ 393541 h 425450"/>
                <a:gd name="connsiteX3" fmla="*/ 31909 w 329723"/>
                <a:gd name="connsiteY3" fmla="*/ 393541 h 425450"/>
                <a:gd name="connsiteX4" fmla="*/ 31909 w 329723"/>
                <a:gd name="connsiteY4" fmla="*/ 31909 h 425450"/>
                <a:gd name="connsiteX5" fmla="*/ 0 w 329723"/>
                <a:gd name="connsiteY5" fmla="*/ 425450 h 425450"/>
                <a:gd name="connsiteX6" fmla="*/ 329724 w 329723"/>
                <a:gd name="connsiteY6" fmla="*/ 425450 h 425450"/>
                <a:gd name="connsiteX7" fmla="*/ 329724 w 329723"/>
                <a:gd name="connsiteY7" fmla="*/ 0 h 425450"/>
                <a:gd name="connsiteX8" fmla="*/ 0 w 329723"/>
                <a:gd name="connsiteY8" fmla="*/ 0 h 425450"/>
                <a:gd name="connsiteX9" fmla="*/ 0 w 329723"/>
                <a:gd name="connsiteY9" fmla="*/ 425450 h 425450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  <a:cxn ang="0">
                  <a:pos x="connsiteX8" y="connsiteY8"/>
                </a:cxn>
                <a:cxn ang="0">
                  <a:pos x="connsiteX9" y="connsiteY9"/>
                </a:cxn>
              </a:cxnLst>
              <a:rect l="l" t="t" r="r" b="b"/>
              <a:pathLst>
                <a:path w="329723" h="425450">
                  <a:moveTo>
                    <a:pt x="31909" y="31909"/>
                  </a:moveTo>
                  <a:lnTo>
                    <a:pt x="297815" y="31909"/>
                  </a:lnTo>
                  <a:lnTo>
                    <a:pt x="297815" y="393541"/>
                  </a:lnTo>
                  <a:lnTo>
                    <a:pt x="31909" y="393541"/>
                  </a:lnTo>
                  <a:lnTo>
                    <a:pt x="31909" y="31909"/>
                  </a:lnTo>
                  <a:close/>
                  <a:moveTo>
                    <a:pt x="0" y="425450"/>
                  </a:moveTo>
                  <a:lnTo>
                    <a:pt x="329724" y="425450"/>
                  </a:lnTo>
                  <a:lnTo>
                    <a:pt x="329724" y="0"/>
                  </a:lnTo>
                  <a:lnTo>
                    <a:pt x="0" y="0"/>
                  </a:lnTo>
                  <a:lnTo>
                    <a:pt x="0" y="425450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9" name="Forma libre: forma 8">
              <a:extLst>
                <a:ext uri="{FF2B5EF4-FFF2-40B4-BE49-F238E27FC236}">
                  <a16:creationId xmlns:a16="http://schemas.microsoft.com/office/drawing/2014/main" id="{9B5D2FD7-0854-A868-A2B4-E9426702F97B}"/>
                </a:ext>
              </a:extLst>
            </xdr:cNvPr>
            <xdr:cNvSpPr/>
          </xdr:nvSpPr>
          <xdr:spPr>
            <a:xfrm>
              <a:off x="3308826" y="198516"/>
              <a:ext cx="90408" cy="21272"/>
            </a:xfrm>
            <a:custGeom>
              <a:avLst/>
              <a:gdLst>
                <a:gd name="connsiteX0" fmla="*/ 0 w 90408"/>
                <a:gd name="connsiteY0" fmla="*/ 0 h 21272"/>
                <a:gd name="connsiteX1" fmla="*/ 90408 w 90408"/>
                <a:gd name="connsiteY1" fmla="*/ 0 h 21272"/>
                <a:gd name="connsiteX2" fmla="*/ 90408 w 90408"/>
                <a:gd name="connsiteY2" fmla="*/ 21273 h 21272"/>
                <a:gd name="connsiteX3" fmla="*/ 0 w 90408"/>
                <a:gd name="connsiteY3" fmla="*/ 21273 h 21272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</a:cxnLst>
              <a:rect l="l" t="t" r="r" b="b"/>
              <a:pathLst>
                <a:path w="90408" h="21272">
                  <a:moveTo>
                    <a:pt x="0" y="0"/>
                  </a:moveTo>
                  <a:lnTo>
                    <a:pt x="90408" y="0"/>
                  </a:lnTo>
                  <a:lnTo>
                    <a:pt x="90408" y="21273"/>
                  </a:lnTo>
                  <a:lnTo>
                    <a:pt x="0" y="21273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0" name="Forma libre: forma 9">
              <a:extLst>
                <a:ext uri="{FF2B5EF4-FFF2-40B4-BE49-F238E27FC236}">
                  <a16:creationId xmlns:a16="http://schemas.microsoft.com/office/drawing/2014/main" id="{576AD070-6C07-2F02-E68B-93EDA7106197}"/>
                </a:ext>
              </a:extLst>
            </xdr:cNvPr>
            <xdr:cNvSpPr/>
          </xdr:nvSpPr>
          <xdr:spPr>
            <a:xfrm>
              <a:off x="3308826" y="283606"/>
              <a:ext cx="90408" cy="21272"/>
            </a:xfrm>
            <a:custGeom>
              <a:avLst/>
              <a:gdLst>
                <a:gd name="connsiteX0" fmla="*/ 0 w 90408"/>
                <a:gd name="connsiteY0" fmla="*/ 0 h 21272"/>
                <a:gd name="connsiteX1" fmla="*/ 90408 w 90408"/>
                <a:gd name="connsiteY1" fmla="*/ 0 h 21272"/>
                <a:gd name="connsiteX2" fmla="*/ 90408 w 90408"/>
                <a:gd name="connsiteY2" fmla="*/ 21273 h 21272"/>
                <a:gd name="connsiteX3" fmla="*/ 0 w 90408"/>
                <a:gd name="connsiteY3" fmla="*/ 21273 h 21272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</a:cxnLst>
              <a:rect l="l" t="t" r="r" b="b"/>
              <a:pathLst>
                <a:path w="90408" h="21272">
                  <a:moveTo>
                    <a:pt x="0" y="0"/>
                  </a:moveTo>
                  <a:lnTo>
                    <a:pt x="90408" y="0"/>
                  </a:lnTo>
                  <a:lnTo>
                    <a:pt x="90408" y="21273"/>
                  </a:lnTo>
                  <a:lnTo>
                    <a:pt x="0" y="21273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1" name="Forma libre: forma 10">
              <a:extLst>
                <a:ext uri="{FF2B5EF4-FFF2-40B4-BE49-F238E27FC236}">
                  <a16:creationId xmlns:a16="http://schemas.microsoft.com/office/drawing/2014/main" id="{CEC691E3-27C6-0501-9108-843F39D63366}"/>
                </a:ext>
              </a:extLst>
            </xdr:cNvPr>
            <xdr:cNvSpPr/>
          </xdr:nvSpPr>
          <xdr:spPr>
            <a:xfrm>
              <a:off x="3308826" y="453786"/>
              <a:ext cx="90408" cy="21272"/>
            </a:xfrm>
            <a:custGeom>
              <a:avLst/>
              <a:gdLst>
                <a:gd name="connsiteX0" fmla="*/ 0 w 90408"/>
                <a:gd name="connsiteY0" fmla="*/ 0 h 21272"/>
                <a:gd name="connsiteX1" fmla="*/ 90408 w 90408"/>
                <a:gd name="connsiteY1" fmla="*/ 0 h 21272"/>
                <a:gd name="connsiteX2" fmla="*/ 90408 w 90408"/>
                <a:gd name="connsiteY2" fmla="*/ 21273 h 21272"/>
                <a:gd name="connsiteX3" fmla="*/ 0 w 90408"/>
                <a:gd name="connsiteY3" fmla="*/ 21273 h 21272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</a:cxnLst>
              <a:rect l="l" t="t" r="r" b="b"/>
              <a:pathLst>
                <a:path w="90408" h="21272">
                  <a:moveTo>
                    <a:pt x="0" y="0"/>
                  </a:moveTo>
                  <a:lnTo>
                    <a:pt x="90408" y="0"/>
                  </a:lnTo>
                  <a:lnTo>
                    <a:pt x="90408" y="21273"/>
                  </a:lnTo>
                  <a:lnTo>
                    <a:pt x="0" y="21273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2" name="Forma libre: forma 11">
              <a:extLst>
                <a:ext uri="{FF2B5EF4-FFF2-40B4-BE49-F238E27FC236}">
                  <a16:creationId xmlns:a16="http://schemas.microsoft.com/office/drawing/2014/main" id="{80939705-F49F-CE1A-9BD1-218F8A6DF3C1}"/>
                </a:ext>
              </a:extLst>
            </xdr:cNvPr>
            <xdr:cNvSpPr/>
          </xdr:nvSpPr>
          <xdr:spPr>
            <a:xfrm>
              <a:off x="3308826" y="368696"/>
              <a:ext cx="90408" cy="21272"/>
            </a:xfrm>
            <a:custGeom>
              <a:avLst/>
              <a:gdLst>
                <a:gd name="connsiteX0" fmla="*/ 0 w 90408"/>
                <a:gd name="connsiteY0" fmla="*/ 0 h 21272"/>
                <a:gd name="connsiteX1" fmla="*/ 90408 w 90408"/>
                <a:gd name="connsiteY1" fmla="*/ 0 h 21272"/>
                <a:gd name="connsiteX2" fmla="*/ 90408 w 90408"/>
                <a:gd name="connsiteY2" fmla="*/ 21273 h 21272"/>
                <a:gd name="connsiteX3" fmla="*/ 0 w 90408"/>
                <a:gd name="connsiteY3" fmla="*/ 21273 h 21272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</a:cxnLst>
              <a:rect l="l" t="t" r="r" b="b"/>
              <a:pathLst>
                <a:path w="90408" h="21272">
                  <a:moveTo>
                    <a:pt x="0" y="0"/>
                  </a:moveTo>
                  <a:lnTo>
                    <a:pt x="90408" y="0"/>
                  </a:lnTo>
                  <a:lnTo>
                    <a:pt x="90408" y="21273"/>
                  </a:lnTo>
                  <a:lnTo>
                    <a:pt x="0" y="21273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3" name="Forma libre: forma 12">
              <a:extLst>
                <a:ext uri="{FF2B5EF4-FFF2-40B4-BE49-F238E27FC236}">
                  <a16:creationId xmlns:a16="http://schemas.microsoft.com/office/drawing/2014/main" id="{B4FE6050-4E0C-29D4-3F71-5A93D1E98DF2}"/>
                </a:ext>
              </a:extLst>
            </xdr:cNvPr>
            <xdr:cNvSpPr/>
          </xdr:nvSpPr>
          <xdr:spPr>
            <a:xfrm>
              <a:off x="3197145" y="171926"/>
              <a:ext cx="78708" cy="64881"/>
            </a:xfrm>
            <a:custGeom>
              <a:avLst/>
              <a:gdLst>
                <a:gd name="connsiteX0" fmla="*/ 78708 w 78708"/>
                <a:gd name="connsiteY0" fmla="*/ 14891 h 64881"/>
                <a:gd name="connsiteX1" fmla="*/ 63818 w 78708"/>
                <a:gd name="connsiteY1" fmla="*/ 0 h 64881"/>
                <a:gd name="connsiteX2" fmla="*/ 28718 w 78708"/>
                <a:gd name="connsiteY2" fmla="*/ 35100 h 64881"/>
                <a:gd name="connsiteX3" fmla="*/ 14891 w 78708"/>
                <a:gd name="connsiteY3" fmla="*/ 21273 h 64881"/>
                <a:gd name="connsiteX4" fmla="*/ 0 w 78708"/>
                <a:gd name="connsiteY4" fmla="*/ 36163 h 64881"/>
                <a:gd name="connsiteX5" fmla="*/ 28718 w 78708"/>
                <a:gd name="connsiteY5" fmla="*/ 64881 h 64881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</a:cxnLst>
              <a:rect l="l" t="t" r="r" b="b"/>
              <a:pathLst>
                <a:path w="78708" h="64881">
                  <a:moveTo>
                    <a:pt x="78708" y="14891"/>
                  </a:moveTo>
                  <a:lnTo>
                    <a:pt x="63818" y="0"/>
                  </a:lnTo>
                  <a:lnTo>
                    <a:pt x="28718" y="35100"/>
                  </a:lnTo>
                  <a:lnTo>
                    <a:pt x="14891" y="21273"/>
                  </a:lnTo>
                  <a:lnTo>
                    <a:pt x="0" y="36163"/>
                  </a:lnTo>
                  <a:lnTo>
                    <a:pt x="28718" y="64881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4" name="Forma libre: forma 13">
              <a:extLst>
                <a:ext uri="{FF2B5EF4-FFF2-40B4-BE49-F238E27FC236}">
                  <a16:creationId xmlns:a16="http://schemas.microsoft.com/office/drawing/2014/main" id="{5AC038E2-90E2-62A3-2234-009C807A299F}"/>
                </a:ext>
              </a:extLst>
            </xdr:cNvPr>
            <xdr:cNvSpPr/>
          </xdr:nvSpPr>
          <xdr:spPr>
            <a:xfrm>
              <a:off x="3197145" y="257016"/>
              <a:ext cx="78708" cy="64881"/>
            </a:xfrm>
            <a:custGeom>
              <a:avLst/>
              <a:gdLst>
                <a:gd name="connsiteX0" fmla="*/ 78708 w 78708"/>
                <a:gd name="connsiteY0" fmla="*/ 14891 h 64881"/>
                <a:gd name="connsiteX1" fmla="*/ 63818 w 78708"/>
                <a:gd name="connsiteY1" fmla="*/ 0 h 64881"/>
                <a:gd name="connsiteX2" fmla="*/ 28718 w 78708"/>
                <a:gd name="connsiteY2" fmla="*/ 35100 h 64881"/>
                <a:gd name="connsiteX3" fmla="*/ 14891 w 78708"/>
                <a:gd name="connsiteY3" fmla="*/ 21273 h 64881"/>
                <a:gd name="connsiteX4" fmla="*/ 0 w 78708"/>
                <a:gd name="connsiteY4" fmla="*/ 36163 h 64881"/>
                <a:gd name="connsiteX5" fmla="*/ 28718 w 78708"/>
                <a:gd name="connsiteY5" fmla="*/ 64881 h 64881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</a:cxnLst>
              <a:rect l="l" t="t" r="r" b="b"/>
              <a:pathLst>
                <a:path w="78708" h="64881">
                  <a:moveTo>
                    <a:pt x="78708" y="14891"/>
                  </a:moveTo>
                  <a:lnTo>
                    <a:pt x="63818" y="0"/>
                  </a:lnTo>
                  <a:lnTo>
                    <a:pt x="28718" y="35100"/>
                  </a:lnTo>
                  <a:lnTo>
                    <a:pt x="14891" y="21273"/>
                  </a:lnTo>
                  <a:lnTo>
                    <a:pt x="0" y="36163"/>
                  </a:lnTo>
                  <a:lnTo>
                    <a:pt x="28718" y="64881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5" name="Forma libre: forma 14">
              <a:extLst>
                <a:ext uri="{FF2B5EF4-FFF2-40B4-BE49-F238E27FC236}">
                  <a16:creationId xmlns:a16="http://schemas.microsoft.com/office/drawing/2014/main" id="{C30735DF-A449-57C6-E268-540DF4B74C8D}"/>
                </a:ext>
              </a:extLst>
            </xdr:cNvPr>
            <xdr:cNvSpPr/>
          </xdr:nvSpPr>
          <xdr:spPr>
            <a:xfrm>
              <a:off x="3197145" y="342106"/>
              <a:ext cx="78708" cy="64881"/>
            </a:xfrm>
            <a:custGeom>
              <a:avLst/>
              <a:gdLst>
                <a:gd name="connsiteX0" fmla="*/ 78708 w 78708"/>
                <a:gd name="connsiteY0" fmla="*/ 14891 h 64881"/>
                <a:gd name="connsiteX1" fmla="*/ 63818 w 78708"/>
                <a:gd name="connsiteY1" fmla="*/ 0 h 64881"/>
                <a:gd name="connsiteX2" fmla="*/ 28718 w 78708"/>
                <a:gd name="connsiteY2" fmla="*/ 35100 h 64881"/>
                <a:gd name="connsiteX3" fmla="*/ 14891 w 78708"/>
                <a:gd name="connsiteY3" fmla="*/ 21273 h 64881"/>
                <a:gd name="connsiteX4" fmla="*/ 0 w 78708"/>
                <a:gd name="connsiteY4" fmla="*/ 36163 h 64881"/>
                <a:gd name="connsiteX5" fmla="*/ 28718 w 78708"/>
                <a:gd name="connsiteY5" fmla="*/ 64881 h 64881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</a:cxnLst>
              <a:rect l="l" t="t" r="r" b="b"/>
              <a:pathLst>
                <a:path w="78708" h="64881">
                  <a:moveTo>
                    <a:pt x="78708" y="14891"/>
                  </a:moveTo>
                  <a:lnTo>
                    <a:pt x="63818" y="0"/>
                  </a:lnTo>
                  <a:lnTo>
                    <a:pt x="28718" y="35100"/>
                  </a:lnTo>
                  <a:lnTo>
                    <a:pt x="14891" y="21273"/>
                  </a:lnTo>
                  <a:lnTo>
                    <a:pt x="0" y="36163"/>
                  </a:lnTo>
                  <a:lnTo>
                    <a:pt x="28718" y="64881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6" name="Forma libre: forma 15">
              <a:extLst>
                <a:ext uri="{FF2B5EF4-FFF2-40B4-BE49-F238E27FC236}">
                  <a16:creationId xmlns:a16="http://schemas.microsoft.com/office/drawing/2014/main" id="{A8C04541-411C-4BE8-22C9-A5F19007F7E1}"/>
                </a:ext>
              </a:extLst>
            </xdr:cNvPr>
            <xdr:cNvSpPr/>
          </xdr:nvSpPr>
          <xdr:spPr>
            <a:xfrm>
              <a:off x="3197145" y="426132"/>
              <a:ext cx="78708" cy="64881"/>
            </a:xfrm>
            <a:custGeom>
              <a:avLst/>
              <a:gdLst>
                <a:gd name="connsiteX0" fmla="*/ 78708 w 78708"/>
                <a:gd name="connsiteY0" fmla="*/ 14891 h 64881"/>
                <a:gd name="connsiteX1" fmla="*/ 63818 w 78708"/>
                <a:gd name="connsiteY1" fmla="*/ 0 h 64881"/>
                <a:gd name="connsiteX2" fmla="*/ 28718 w 78708"/>
                <a:gd name="connsiteY2" fmla="*/ 35100 h 64881"/>
                <a:gd name="connsiteX3" fmla="*/ 14891 w 78708"/>
                <a:gd name="connsiteY3" fmla="*/ 21273 h 64881"/>
                <a:gd name="connsiteX4" fmla="*/ 0 w 78708"/>
                <a:gd name="connsiteY4" fmla="*/ 36163 h 64881"/>
                <a:gd name="connsiteX5" fmla="*/ 28718 w 78708"/>
                <a:gd name="connsiteY5" fmla="*/ 64881 h 64881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</a:cxnLst>
              <a:rect l="l" t="t" r="r" b="b"/>
              <a:pathLst>
                <a:path w="78708" h="64881">
                  <a:moveTo>
                    <a:pt x="78708" y="14891"/>
                  </a:moveTo>
                  <a:lnTo>
                    <a:pt x="63818" y="0"/>
                  </a:lnTo>
                  <a:lnTo>
                    <a:pt x="28718" y="35100"/>
                  </a:lnTo>
                  <a:lnTo>
                    <a:pt x="14891" y="21273"/>
                  </a:lnTo>
                  <a:lnTo>
                    <a:pt x="0" y="36163"/>
                  </a:lnTo>
                  <a:lnTo>
                    <a:pt x="28718" y="64881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</xdr:grpSp>
      <xdr:pic>
        <xdr:nvPicPr>
          <xdr:cNvPr id="7" name="Gráfico 6" descr="Tabla con relleno sólido">
            <a:hlinkClick xmlns:r="http://schemas.openxmlformats.org/officeDocument/2006/relationships" r:id="rId3" tooltip="TABLAS"/>
            <a:extLst>
              <a:ext uri="{FF2B5EF4-FFF2-40B4-BE49-F238E27FC236}">
                <a16:creationId xmlns:a16="http://schemas.microsoft.com/office/drawing/2014/main" id="{EC26800C-73E8-5ACE-CC59-8EA5F7A7398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5"/>
              </a:ext>
            </a:extLst>
          </a:blip>
          <a:stretch>
            <a:fillRect/>
          </a:stretch>
        </xdr:blipFill>
        <xdr:spPr>
          <a:xfrm>
            <a:off x="200215" y="55611"/>
            <a:ext cx="533976" cy="486256"/>
          </a:xfrm>
          <a:prstGeom prst="rect">
            <a:avLst/>
          </a:prstGeom>
        </xdr:spPr>
      </xdr:pic>
      <xdr:sp macro="" textlink="">
        <xdr:nvSpPr>
          <xdr:cNvPr id="30" name="Triángulo isósceles 29">
            <a:extLst>
              <a:ext uri="{FF2B5EF4-FFF2-40B4-BE49-F238E27FC236}">
                <a16:creationId xmlns:a16="http://schemas.microsoft.com/office/drawing/2014/main" id="{7AD11ACA-276C-495D-B191-28D7D9CF2333}"/>
              </a:ext>
            </a:extLst>
          </xdr:cNvPr>
          <xdr:cNvSpPr/>
        </xdr:nvSpPr>
        <xdr:spPr>
          <a:xfrm rot="10800000">
            <a:off x="356363" y="72351"/>
            <a:ext cx="235527" cy="152400"/>
          </a:xfrm>
          <a:prstGeom prst="triangle">
            <a:avLst/>
          </a:prstGeom>
          <a:solidFill>
            <a:schemeClr val="accent3"/>
          </a:solidFill>
          <a:ln w="19050"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PE" sz="1100"/>
          </a:p>
        </xdr:txBody>
      </xdr:sp>
      <xdr:pic>
        <xdr:nvPicPr>
          <xdr:cNvPr id="32" name="Gráfico 31" descr="Esqueleto de pez muerto con relleno sólido">
            <a:hlinkClick xmlns:r="http://schemas.openxmlformats.org/officeDocument/2006/relationships" r:id="rId6" tooltip="DIAGRAMA"/>
            <a:extLst>
              <a:ext uri="{FF2B5EF4-FFF2-40B4-BE49-F238E27FC236}">
                <a16:creationId xmlns:a16="http://schemas.microsoft.com/office/drawing/2014/main" id="{A9CBE349-3802-3737-D9CF-5402D4700CD7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7">
            <a:extLst>
              <a:ext uri="{96DAC541-7B7A-43D3-8B79-37D633B846F1}">
                <asvg:svgBlip xmlns:asvg="http://schemas.microsoft.com/office/drawing/2016/SVG/main" r:embed="rId8"/>
              </a:ext>
            </a:extLst>
          </a:blip>
          <a:srcRect t="21348" r="-3125" b="22910"/>
          <a:stretch/>
        </xdr:blipFill>
        <xdr:spPr>
          <a:xfrm>
            <a:off x="838199" y="84667"/>
            <a:ext cx="558799" cy="431799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198120</xdr:colOff>
          <xdr:row>1</xdr:row>
          <xdr:rowOff>0</xdr:rowOff>
        </xdr:from>
        <xdr:to>
          <xdr:col>9</xdr:col>
          <xdr:colOff>845820</xdr:colOff>
          <xdr:row>1</xdr:row>
          <xdr:rowOff>289560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s-PE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Diagrama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94066</xdr:colOff>
      <xdr:row>8</xdr:row>
      <xdr:rowOff>86549</xdr:rowOff>
    </xdr:from>
    <xdr:to>
      <xdr:col>11</xdr:col>
      <xdr:colOff>2050814</xdr:colOff>
      <xdr:row>42</xdr:row>
      <xdr:rowOff>77140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7D7A1215-3D1A-817A-9474-80F4E4BE4450}"/>
            </a:ext>
          </a:extLst>
        </xdr:cNvPr>
        <xdr:cNvGrpSpPr/>
      </xdr:nvGrpSpPr>
      <xdr:grpSpPr>
        <a:xfrm>
          <a:off x="303616" y="3058349"/>
          <a:ext cx="14720248" cy="5819891"/>
          <a:chOff x="303616" y="3001199"/>
          <a:chExt cx="14720248" cy="5819891"/>
        </a:xfrm>
      </xdr:grpSpPr>
      <xdr:grpSp>
        <xdr:nvGrpSpPr>
          <xdr:cNvPr id="31" name="Grupo 30">
            <a:extLst>
              <a:ext uri="{FF2B5EF4-FFF2-40B4-BE49-F238E27FC236}">
                <a16:creationId xmlns:a16="http://schemas.microsoft.com/office/drawing/2014/main" id="{75C49E28-0B65-AAE6-67B3-E31931B22E2B}"/>
              </a:ext>
            </a:extLst>
          </xdr:cNvPr>
          <xdr:cNvGrpSpPr/>
        </xdr:nvGrpSpPr>
        <xdr:grpSpPr>
          <a:xfrm>
            <a:off x="1319624" y="5583201"/>
            <a:ext cx="13102163" cy="630483"/>
            <a:chOff x="-3353049" y="4866359"/>
            <a:chExt cx="16071863" cy="659646"/>
          </a:xfrm>
        </xdr:grpSpPr>
        <xdr:sp macro="" textlink="">
          <xdr:nvSpPr>
            <xdr:cNvPr id="32" name="Flecha: a la derecha con muesca 31">
              <a:extLst>
                <a:ext uri="{FF2B5EF4-FFF2-40B4-BE49-F238E27FC236}">
                  <a16:creationId xmlns:a16="http://schemas.microsoft.com/office/drawing/2014/main" id="{24D5FFE8-3D0A-AC2D-27A9-7519E5AD0E5A}"/>
                </a:ext>
              </a:extLst>
            </xdr:cNvPr>
            <xdr:cNvSpPr/>
          </xdr:nvSpPr>
          <xdr:spPr>
            <a:xfrm>
              <a:off x="-3353049" y="4866359"/>
              <a:ext cx="16071863" cy="659646"/>
            </a:xfrm>
            <a:prstGeom prst="notchedRightArrow">
              <a:avLst>
                <a:gd name="adj1" fmla="val 10068"/>
                <a:gd name="adj2" fmla="val 159812"/>
              </a:avLst>
            </a:prstGeom>
            <a:solidFill>
              <a:srgbClr val="0070C0"/>
            </a:solidFill>
          </xdr:spPr>
          <xdr:style>
            <a:lnRef idx="0">
              <a:schemeClr val="accent1">
                <a:hueOff val="0"/>
                <a:satOff val="0"/>
                <a:lumOff val="0"/>
                <a:alphaOff val="0"/>
              </a:schemeClr>
            </a:lnRef>
            <a:fillRef idx="1">
              <a:schemeClr val="accent1">
                <a:tint val="40000"/>
                <a:hueOff val="0"/>
                <a:satOff val="0"/>
                <a:lumOff val="0"/>
                <a:alphaOff val="0"/>
              </a:schemeClr>
            </a:fillRef>
            <a:effectRef idx="0">
              <a:schemeClr val="accent1">
                <a:tint val="40000"/>
                <a:hueOff val="0"/>
                <a:satOff val="0"/>
                <a:lumOff val="0"/>
                <a:alphaOff val="0"/>
              </a:schemeClr>
            </a:effectRef>
            <a:fontRef idx="minor">
              <a:schemeClr val="dk1">
                <a:hueOff val="0"/>
                <a:satOff val="0"/>
                <a:lumOff val="0"/>
                <a:alphaOff val="0"/>
              </a:schemeClr>
            </a:fontRef>
          </xdr:style>
        </xdr:sp>
        <xdr:sp macro="" textlink="">
          <xdr:nvSpPr>
            <xdr:cNvPr id="34" name="Elipse 33">
              <a:extLst>
                <a:ext uri="{FF2B5EF4-FFF2-40B4-BE49-F238E27FC236}">
                  <a16:creationId xmlns:a16="http://schemas.microsoft.com/office/drawing/2014/main" id="{9EFAE28F-D242-7C19-F574-F650C9F2F8CA}"/>
                </a:ext>
              </a:extLst>
            </xdr:cNvPr>
            <xdr:cNvSpPr/>
          </xdr:nvSpPr>
          <xdr:spPr>
            <a:xfrm>
              <a:off x="1080322" y="5104318"/>
              <a:ext cx="240242" cy="180000"/>
            </a:xfrm>
            <a:prstGeom prst="ellipse">
              <a:avLst/>
            </a:prstGeom>
            <a:solidFill>
              <a:schemeClr val="accent5"/>
            </a:solidFill>
          </xdr:spPr>
          <xdr:style>
            <a:lnRef idx="2">
              <a:schemeClr val="lt1">
                <a:hueOff val="0"/>
                <a:satOff val="0"/>
                <a:lumOff val="0"/>
                <a:alphaOff val="0"/>
              </a:schemeClr>
            </a:lnRef>
            <a:fillRef idx="1">
              <a:schemeClr val="accent1">
                <a:hueOff val="0"/>
                <a:satOff val="0"/>
                <a:lumOff val="0"/>
                <a:alphaOff val="0"/>
              </a:schemeClr>
            </a:fillRef>
            <a:effectRef idx="0">
              <a:schemeClr val="accent1">
                <a:hueOff val="0"/>
                <a:satOff val="0"/>
                <a:lumOff val="0"/>
                <a:alphaOff val="0"/>
              </a:schemeClr>
            </a:effectRef>
            <a:fontRef idx="minor">
              <a:schemeClr val="lt1"/>
            </a:fontRef>
          </xdr:style>
        </xdr:sp>
        <xdr:sp macro="" textlink="">
          <xdr:nvSpPr>
            <xdr:cNvPr id="36" name="Elipse 35">
              <a:extLst>
                <a:ext uri="{FF2B5EF4-FFF2-40B4-BE49-F238E27FC236}">
                  <a16:creationId xmlns:a16="http://schemas.microsoft.com/office/drawing/2014/main" id="{72CA19A0-5967-CB1E-FF2D-F7BFC701CF89}"/>
                </a:ext>
              </a:extLst>
            </xdr:cNvPr>
            <xdr:cNvSpPr/>
          </xdr:nvSpPr>
          <xdr:spPr>
            <a:xfrm>
              <a:off x="2962546" y="5104318"/>
              <a:ext cx="240242" cy="180000"/>
            </a:xfrm>
            <a:prstGeom prst="ellipse">
              <a:avLst/>
            </a:prstGeom>
            <a:solidFill>
              <a:schemeClr val="accent2"/>
            </a:solidFill>
          </xdr:spPr>
          <xdr:style>
            <a:lnRef idx="2">
              <a:schemeClr val="lt1">
                <a:hueOff val="0"/>
                <a:satOff val="0"/>
                <a:lumOff val="0"/>
                <a:alphaOff val="0"/>
              </a:schemeClr>
            </a:lnRef>
            <a:fillRef idx="1">
              <a:schemeClr val="accent1">
                <a:hueOff val="0"/>
                <a:satOff val="0"/>
                <a:lumOff val="0"/>
                <a:alphaOff val="0"/>
              </a:schemeClr>
            </a:fillRef>
            <a:effectRef idx="0">
              <a:schemeClr val="accent1">
                <a:hueOff val="0"/>
                <a:satOff val="0"/>
                <a:lumOff val="0"/>
                <a:alphaOff val="0"/>
              </a:schemeClr>
            </a:effectRef>
            <a:fontRef idx="minor">
              <a:schemeClr val="lt1"/>
            </a:fontRef>
          </xdr:style>
        </xdr:sp>
        <xdr:sp macro="" textlink="">
          <xdr:nvSpPr>
            <xdr:cNvPr id="38" name="Elipse 37">
              <a:extLst>
                <a:ext uri="{FF2B5EF4-FFF2-40B4-BE49-F238E27FC236}">
                  <a16:creationId xmlns:a16="http://schemas.microsoft.com/office/drawing/2014/main" id="{1853A542-D4A8-2676-D73B-695D2732AFDC}"/>
                </a:ext>
              </a:extLst>
            </xdr:cNvPr>
            <xdr:cNvSpPr/>
          </xdr:nvSpPr>
          <xdr:spPr>
            <a:xfrm>
              <a:off x="4844770" y="5104318"/>
              <a:ext cx="240242" cy="180000"/>
            </a:xfrm>
            <a:prstGeom prst="ellipse">
              <a:avLst/>
            </a:prstGeom>
            <a:solidFill>
              <a:schemeClr val="accent4"/>
            </a:solidFill>
          </xdr:spPr>
          <xdr:style>
            <a:lnRef idx="2">
              <a:schemeClr val="lt1">
                <a:hueOff val="0"/>
                <a:satOff val="0"/>
                <a:lumOff val="0"/>
                <a:alphaOff val="0"/>
              </a:schemeClr>
            </a:lnRef>
            <a:fillRef idx="1">
              <a:schemeClr val="accent1">
                <a:hueOff val="0"/>
                <a:satOff val="0"/>
                <a:lumOff val="0"/>
                <a:alphaOff val="0"/>
              </a:schemeClr>
            </a:fillRef>
            <a:effectRef idx="0">
              <a:schemeClr val="accent1">
                <a:hueOff val="0"/>
                <a:satOff val="0"/>
                <a:lumOff val="0"/>
                <a:alphaOff val="0"/>
              </a:schemeClr>
            </a:effectRef>
            <a:fontRef idx="minor">
              <a:schemeClr val="lt1"/>
            </a:fontRef>
          </xdr:style>
        </xdr:sp>
        <xdr:sp macro="" textlink="">
          <xdr:nvSpPr>
            <xdr:cNvPr id="40" name="Elipse 39">
              <a:extLst>
                <a:ext uri="{FF2B5EF4-FFF2-40B4-BE49-F238E27FC236}">
                  <a16:creationId xmlns:a16="http://schemas.microsoft.com/office/drawing/2014/main" id="{BBF2F30B-B8B9-9D71-76FF-F60375DCA0C4}"/>
                </a:ext>
              </a:extLst>
            </xdr:cNvPr>
            <xdr:cNvSpPr/>
          </xdr:nvSpPr>
          <xdr:spPr>
            <a:xfrm>
              <a:off x="6726992" y="5104318"/>
              <a:ext cx="240242" cy="180000"/>
            </a:xfrm>
            <a:prstGeom prst="ellipse">
              <a:avLst/>
            </a:prstGeom>
            <a:solidFill>
              <a:schemeClr val="tx1"/>
            </a:solidFill>
          </xdr:spPr>
          <xdr:style>
            <a:lnRef idx="2">
              <a:schemeClr val="lt1">
                <a:hueOff val="0"/>
                <a:satOff val="0"/>
                <a:lumOff val="0"/>
                <a:alphaOff val="0"/>
              </a:schemeClr>
            </a:lnRef>
            <a:fillRef idx="1">
              <a:schemeClr val="accent1">
                <a:hueOff val="0"/>
                <a:satOff val="0"/>
                <a:lumOff val="0"/>
                <a:alphaOff val="0"/>
              </a:schemeClr>
            </a:fillRef>
            <a:effectRef idx="0">
              <a:schemeClr val="accent1">
                <a:hueOff val="0"/>
                <a:satOff val="0"/>
                <a:lumOff val="0"/>
                <a:alphaOff val="0"/>
              </a:schemeClr>
            </a:effectRef>
            <a:fontRef idx="minor">
              <a:schemeClr val="lt1"/>
            </a:fontRef>
          </xdr:style>
        </xdr:sp>
        <xdr:sp macro="" textlink="">
          <xdr:nvSpPr>
            <xdr:cNvPr id="42" name="Elipse 41">
              <a:extLst>
                <a:ext uri="{FF2B5EF4-FFF2-40B4-BE49-F238E27FC236}">
                  <a16:creationId xmlns:a16="http://schemas.microsoft.com/office/drawing/2014/main" id="{DB891686-8D56-66A9-F709-8C18A85A75B8}"/>
                </a:ext>
              </a:extLst>
            </xdr:cNvPr>
            <xdr:cNvSpPr/>
          </xdr:nvSpPr>
          <xdr:spPr>
            <a:xfrm>
              <a:off x="8609216" y="5104318"/>
              <a:ext cx="240242" cy="180000"/>
            </a:xfrm>
            <a:prstGeom prst="ellipse">
              <a:avLst/>
            </a:prstGeom>
            <a:solidFill>
              <a:schemeClr val="accent3">
                <a:lumMod val="60000"/>
                <a:lumOff val="40000"/>
              </a:schemeClr>
            </a:solidFill>
          </xdr:spPr>
          <xdr:style>
            <a:lnRef idx="2">
              <a:schemeClr val="lt1">
                <a:hueOff val="0"/>
                <a:satOff val="0"/>
                <a:lumOff val="0"/>
                <a:alphaOff val="0"/>
              </a:schemeClr>
            </a:lnRef>
            <a:fillRef idx="1">
              <a:schemeClr val="accent1">
                <a:hueOff val="0"/>
                <a:satOff val="0"/>
                <a:lumOff val="0"/>
                <a:alphaOff val="0"/>
              </a:schemeClr>
            </a:fillRef>
            <a:effectRef idx="0">
              <a:schemeClr val="accent1">
                <a:hueOff val="0"/>
                <a:satOff val="0"/>
                <a:lumOff val="0"/>
                <a:alphaOff val="0"/>
              </a:schemeClr>
            </a:effectRef>
            <a:fontRef idx="minor">
              <a:schemeClr val="lt1"/>
            </a:fontRef>
          </xdr:style>
        </xdr:sp>
        <xdr:sp macro="" textlink="">
          <xdr:nvSpPr>
            <xdr:cNvPr id="44" name="Elipse 43">
              <a:extLst>
                <a:ext uri="{FF2B5EF4-FFF2-40B4-BE49-F238E27FC236}">
                  <a16:creationId xmlns:a16="http://schemas.microsoft.com/office/drawing/2014/main" id="{90A8FA59-A74A-62EB-41ED-1611FD6668E0}"/>
                </a:ext>
              </a:extLst>
            </xdr:cNvPr>
            <xdr:cNvSpPr/>
          </xdr:nvSpPr>
          <xdr:spPr>
            <a:xfrm>
              <a:off x="10491440" y="5104318"/>
              <a:ext cx="240242" cy="180000"/>
            </a:xfrm>
            <a:prstGeom prst="ellipse">
              <a:avLst/>
            </a:prstGeom>
            <a:solidFill>
              <a:schemeClr val="accent1"/>
            </a:solidFill>
          </xdr:spPr>
          <xdr:style>
            <a:lnRef idx="2">
              <a:schemeClr val="lt1">
                <a:hueOff val="0"/>
                <a:satOff val="0"/>
                <a:lumOff val="0"/>
                <a:alphaOff val="0"/>
              </a:schemeClr>
            </a:lnRef>
            <a:fillRef idx="1">
              <a:schemeClr val="accent1">
                <a:hueOff val="0"/>
                <a:satOff val="0"/>
                <a:lumOff val="0"/>
                <a:alphaOff val="0"/>
              </a:schemeClr>
            </a:fillRef>
            <a:effectRef idx="0">
              <a:schemeClr val="accent1">
                <a:hueOff val="0"/>
                <a:satOff val="0"/>
                <a:lumOff val="0"/>
                <a:alphaOff val="0"/>
              </a:schemeClr>
            </a:effectRef>
            <a:fontRef idx="minor">
              <a:schemeClr val="lt1"/>
            </a:fontRef>
          </xdr:style>
        </xdr:sp>
      </xdr:grpSp>
      <xdr:grpSp>
        <xdr:nvGrpSpPr>
          <xdr:cNvPr id="3" name="Grupo 2">
            <a:extLst>
              <a:ext uri="{FF2B5EF4-FFF2-40B4-BE49-F238E27FC236}">
                <a16:creationId xmlns:a16="http://schemas.microsoft.com/office/drawing/2014/main" id="{A85172FF-FA90-3856-5038-16C5CC878209}"/>
              </a:ext>
            </a:extLst>
          </xdr:cNvPr>
          <xdr:cNvGrpSpPr/>
        </xdr:nvGrpSpPr>
        <xdr:grpSpPr>
          <a:xfrm>
            <a:off x="4427357" y="3001199"/>
            <a:ext cx="3667938" cy="2814554"/>
            <a:chOff x="3377258" y="2918181"/>
            <a:chExt cx="3661353" cy="2931205"/>
          </a:xfrm>
        </xdr:grpSpPr>
        <xdr:cxnSp macro="">
          <xdr:nvCxnSpPr>
            <xdr:cNvPr id="1050" name="Conector recto 1049">
              <a:extLst>
                <a:ext uri="{FF2B5EF4-FFF2-40B4-BE49-F238E27FC236}">
                  <a16:creationId xmlns:a16="http://schemas.microsoft.com/office/drawing/2014/main" id="{7377F798-3786-FD40-5A5A-7245A506656C}"/>
                </a:ext>
              </a:extLst>
            </xdr:cNvPr>
            <xdr:cNvCxnSpPr/>
          </xdr:nvCxnSpPr>
          <xdr:spPr>
            <a:xfrm>
              <a:off x="5909723" y="3492034"/>
              <a:ext cx="1110508" cy="2357352"/>
            </a:xfrm>
            <a:prstGeom prst="line">
              <a:avLst/>
            </a:prstGeom>
          </xdr:spPr>
          <xdr:style>
            <a:lnRef idx="2">
              <a:schemeClr val="accent4"/>
            </a:lnRef>
            <a:fillRef idx="0">
              <a:schemeClr val="accent4"/>
            </a:fillRef>
            <a:effectRef idx="1">
              <a:schemeClr val="accent4"/>
            </a:effectRef>
            <a:fontRef idx="minor">
              <a:schemeClr val="tx1"/>
            </a:fontRef>
          </xdr:style>
        </xdr:cxnSp>
        <xdr:cxnSp macro="">
          <xdr:nvCxnSpPr>
            <xdr:cNvPr id="1051" name="Conector recto 1050">
              <a:extLst>
                <a:ext uri="{FF2B5EF4-FFF2-40B4-BE49-F238E27FC236}">
                  <a16:creationId xmlns:a16="http://schemas.microsoft.com/office/drawing/2014/main" id="{80BB0FE6-1AFC-AB85-0385-3BAC6741B56F}"/>
                </a:ext>
              </a:extLst>
            </xdr:cNvPr>
            <xdr:cNvCxnSpPr/>
          </xdr:nvCxnSpPr>
          <xdr:spPr>
            <a:xfrm flipV="1">
              <a:off x="5776145" y="3868325"/>
              <a:ext cx="288000" cy="4704"/>
            </a:xfrm>
            <a:prstGeom prst="line">
              <a:avLst/>
            </a:prstGeom>
            <a:ln/>
          </xdr:spPr>
          <xdr:style>
            <a:lnRef idx="2">
              <a:schemeClr val="accent4"/>
            </a:lnRef>
            <a:fillRef idx="0">
              <a:schemeClr val="accent4"/>
            </a:fillRef>
            <a:effectRef idx="1">
              <a:schemeClr val="accent4"/>
            </a:effectRef>
            <a:fontRef idx="minor">
              <a:schemeClr val="tx1"/>
            </a:fontRef>
          </xdr:style>
        </xdr:cxnSp>
        <xdr:cxnSp macro="">
          <xdr:nvCxnSpPr>
            <xdr:cNvPr id="1052" name="Conector recto 1051">
              <a:extLst>
                <a:ext uri="{FF2B5EF4-FFF2-40B4-BE49-F238E27FC236}">
                  <a16:creationId xmlns:a16="http://schemas.microsoft.com/office/drawing/2014/main" id="{80A93ADE-3BC5-77C2-BE06-7390F4A72CFE}"/>
                </a:ext>
              </a:extLst>
            </xdr:cNvPr>
            <xdr:cNvCxnSpPr/>
          </xdr:nvCxnSpPr>
          <xdr:spPr>
            <a:xfrm flipV="1">
              <a:off x="6039540" y="4413955"/>
              <a:ext cx="288000" cy="314"/>
            </a:xfrm>
            <a:prstGeom prst="line">
              <a:avLst/>
            </a:prstGeom>
            <a:ln/>
          </xdr:spPr>
          <xdr:style>
            <a:lnRef idx="2">
              <a:schemeClr val="accent4"/>
            </a:lnRef>
            <a:fillRef idx="0">
              <a:schemeClr val="accent4"/>
            </a:fillRef>
            <a:effectRef idx="1">
              <a:schemeClr val="accent4"/>
            </a:effectRef>
            <a:fontRef idx="minor">
              <a:schemeClr val="tx1"/>
            </a:fontRef>
          </xdr:style>
        </xdr:cxnSp>
        <xdr:cxnSp macro="">
          <xdr:nvCxnSpPr>
            <xdr:cNvPr id="1053" name="Conector recto 1052">
              <a:extLst>
                <a:ext uri="{FF2B5EF4-FFF2-40B4-BE49-F238E27FC236}">
                  <a16:creationId xmlns:a16="http://schemas.microsoft.com/office/drawing/2014/main" id="{47AD4140-0E27-269A-1D63-F28531B7847A}"/>
                </a:ext>
              </a:extLst>
            </xdr:cNvPr>
            <xdr:cNvCxnSpPr/>
          </xdr:nvCxnSpPr>
          <xdr:spPr>
            <a:xfrm flipV="1">
              <a:off x="6265308" y="4952059"/>
              <a:ext cx="324000" cy="3450"/>
            </a:xfrm>
            <a:prstGeom prst="line">
              <a:avLst/>
            </a:prstGeom>
            <a:ln/>
          </xdr:spPr>
          <xdr:style>
            <a:lnRef idx="2">
              <a:schemeClr val="accent4"/>
            </a:lnRef>
            <a:fillRef idx="0">
              <a:schemeClr val="accent4"/>
            </a:fillRef>
            <a:effectRef idx="1">
              <a:schemeClr val="accent4"/>
            </a:effectRef>
            <a:fontRef idx="minor">
              <a:schemeClr val="tx1"/>
            </a:fontRef>
          </xdr:style>
        </xdr:cxnSp>
        <xdr:cxnSp macro="">
          <xdr:nvCxnSpPr>
            <xdr:cNvPr id="1054" name="Conector recto 1053">
              <a:extLst>
                <a:ext uri="{FF2B5EF4-FFF2-40B4-BE49-F238E27FC236}">
                  <a16:creationId xmlns:a16="http://schemas.microsoft.com/office/drawing/2014/main" id="{CA74F9F4-2AB3-C5B8-0BE7-E560BD59ED28}"/>
                </a:ext>
              </a:extLst>
            </xdr:cNvPr>
            <xdr:cNvCxnSpPr/>
          </xdr:nvCxnSpPr>
          <xdr:spPr>
            <a:xfrm>
              <a:off x="6491077" y="5496750"/>
              <a:ext cx="344705" cy="2820"/>
            </a:xfrm>
            <a:prstGeom prst="line">
              <a:avLst/>
            </a:prstGeom>
            <a:ln/>
          </xdr:spPr>
          <xdr:style>
            <a:lnRef idx="2">
              <a:schemeClr val="accent4"/>
            </a:lnRef>
            <a:fillRef idx="0">
              <a:schemeClr val="accent4"/>
            </a:fillRef>
            <a:effectRef idx="1">
              <a:schemeClr val="accent4"/>
            </a:effectRef>
            <a:fontRef idx="minor">
              <a:schemeClr val="tx1"/>
            </a:fontRef>
          </xdr:style>
        </xdr:cxnSp>
        <xdr:sp macro="" textlink="$D$3">
          <xdr:nvSpPr>
            <xdr:cNvPr id="1028" name="Rectángulo: esquinas redondeadas 1027">
              <a:extLst>
                <a:ext uri="{FF2B5EF4-FFF2-40B4-BE49-F238E27FC236}">
                  <a16:creationId xmlns:a16="http://schemas.microsoft.com/office/drawing/2014/main" id="{D7D00904-7500-48A4-94AA-39892FCC2F14}"/>
                </a:ext>
              </a:extLst>
            </xdr:cNvPr>
            <xdr:cNvSpPr/>
          </xdr:nvSpPr>
          <xdr:spPr>
            <a:xfrm>
              <a:off x="4799651" y="2918181"/>
              <a:ext cx="2238960" cy="573852"/>
            </a:xfrm>
            <a:prstGeom prst="roundRect">
              <a:avLst/>
            </a:prstGeom>
            <a:solidFill>
              <a:schemeClr val="accent4">
                <a:lumMod val="20000"/>
                <a:lumOff val="80000"/>
              </a:schemeClr>
            </a:solidFill>
            <a:ln/>
          </xdr:spPr>
          <xdr:style>
            <a:lnRef idx="2">
              <a:schemeClr val="accent4"/>
            </a:lnRef>
            <a:fillRef idx="1">
              <a:schemeClr val="lt1"/>
            </a:fillRef>
            <a:effectRef idx="0">
              <a:schemeClr val="accent4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ctr"/>
              <a:fld id="{A298B653-669C-41C4-AE2C-0ABE409814E6}" type="TxLink">
                <a:rPr lang="en-US" sz="1800" b="1" i="0" u="none" strike="noStrike">
                  <a:solidFill>
                    <a:srgbClr val="0F9ED5"/>
                  </a:solidFill>
                  <a:latin typeface="Segoe"/>
                </a:rPr>
                <a:pPr algn="ctr"/>
                <a:t>Maquinaria</a:t>
              </a:fld>
              <a:endParaRPr lang="es-PE" sz="1100"/>
            </a:p>
          </xdr:txBody>
        </xdr:sp>
        <xdr:sp macro="" textlink="$D$4">
          <xdr:nvSpPr>
            <xdr:cNvPr id="1029" name="CuadroTexto 1028">
              <a:extLst>
                <a:ext uri="{FF2B5EF4-FFF2-40B4-BE49-F238E27FC236}">
                  <a16:creationId xmlns:a16="http://schemas.microsoft.com/office/drawing/2014/main" id="{5A5B5A3A-69F9-418B-B4F6-58B1BB651BF9}"/>
                </a:ext>
              </a:extLst>
            </xdr:cNvPr>
            <xdr:cNvSpPr txBox="1"/>
          </xdr:nvSpPr>
          <xdr:spPr>
            <a:xfrm>
              <a:off x="3377258" y="3623732"/>
              <a:ext cx="2408295" cy="498592"/>
            </a:xfrm>
            <a:prstGeom prst="rect">
              <a:avLst/>
            </a:prstGeom>
            <a:ln/>
          </xdr:spPr>
          <xdr:style>
            <a:lnRef idx="2">
              <a:schemeClr val="accent4"/>
            </a:lnRef>
            <a:fillRef idx="1">
              <a:schemeClr val="lt1"/>
            </a:fillRef>
            <a:effectRef idx="0">
              <a:schemeClr val="accent4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fld id="{CDDEFAB2-909B-4848-BAD2-D9B2AEC6D3A6}" type="TxLink">
                <a:rPr lang="en-US" sz="1100" b="0" i="0" u="none" strike="noStrike">
                  <a:solidFill>
                    <a:srgbClr val="404040"/>
                  </a:solidFill>
                  <a:latin typeface="Segoe"/>
                </a:rPr>
                <a:pPr/>
                <a:t>Máquinas paradas mucho tiempo</a:t>
              </a:fld>
              <a:endParaRPr lang="es-PE" sz="1100"/>
            </a:p>
          </xdr:txBody>
        </xdr:sp>
        <xdr:sp macro="" textlink="$D$5">
          <xdr:nvSpPr>
            <xdr:cNvPr id="1030" name="CuadroTexto 1029">
              <a:extLst>
                <a:ext uri="{FF2B5EF4-FFF2-40B4-BE49-F238E27FC236}">
                  <a16:creationId xmlns:a16="http://schemas.microsoft.com/office/drawing/2014/main" id="{5E1CCDD4-0734-434A-8A92-B571CB68CEF8}"/>
                </a:ext>
              </a:extLst>
            </xdr:cNvPr>
            <xdr:cNvSpPr txBox="1"/>
          </xdr:nvSpPr>
          <xdr:spPr>
            <a:xfrm>
              <a:off x="3640654" y="4164972"/>
              <a:ext cx="2408295" cy="498592"/>
            </a:xfrm>
            <a:prstGeom prst="rect">
              <a:avLst/>
            </a:prstGeom>
            <a:ln/>
          </xdr:spPr>
          <xdr:style>
            <a:lnRef idx="2">
              <a:schemeClr val="accent4"/>
            </a:lnRef>
            <a:fillRef idx="1">
              <a:schemeClr val="lt1"/>
            </a:fillRef>
            <a:effectRef idx="0">
              <a:schemeClr val="accent4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fld id="{0DD5AED5-DCAD-4B39-84D9-E7D715819BB6}" type="TxLink">
                <a:rPr lang="en-US" sz="1100" b="0" i="0" u="none" strike="noStrike">
                  <a:solidFill>
                    <a:srgbClr val="404040"/>
                  </a:solidFill>
                  <a:latin typeface="Segoe"/>
                </a:rPr>
                <a:pPr/>
                <a:t>Falta mantenimiento maquina 1</a:t>
              </a:fld>
              <a:endParaRPr lang="es-PE" sz="1100"/>
            </a:p>
          </xdr:txBody>
        </xdr:sp>
        <xdr:sp macro="" textlink="$D$6">
          <xdr:nvSpPr>
            <xdr:cNvPr id="1031" name="CuadroTexto 1030">
              <a:extLst>
                <a:ext uri="{FF2B5EF4-FFF2-40B4-BE49-F238E27FC236}">
                  <a16:creationId xmlns:a16="http://schemas.microsoft.com/office/drawing/2014/main" id="{46663167-FCD2-4C13-AF14-2E79A38B7EEF}"/>
                </a:ext>
              </a:extLst>
            </xdr:cNvPr>
            <xdr:cNvSpPr txBox="1"/>
          </xdr:nvSpPr>
          <xdr:spPr>
            <a:xfrm>
              <a:off x="3866422" y="4706212"/>
              <a:ext cx="2408295" cy="498591"/>
            </a:xfrm>
            <a:prstGeom prst="rect">
              <a:avLst/>
            </a:prstGeom>
            <a:ln/>
          </xdr:spPr>
          <xdr:style>
            <a:lnRef idx="2">
              <a:schemeClr val="accent4"/>
            </a:lnRef>
            <a:fillRef idx="1">
              <a:schemeClr val="lt1"/>
            </a:fillRef>
            <a:effectRef idx="0">
              <a:schemeClr val="accent4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fld id="{303D8DC1-F8C5-4838-AC49-6600C21507DA}" type="TxLink">
                <a:rPr lang="en-US" sz="1100" b="0" i="0" u="none" strike="noStrike">
                  <a:solidFill>
                    <a:srgbClr val="404040"/>
                  </a:solidFill>
                  <a:latin typeface="Segoe"/>
                </a:rPr>
                <a:pPr/>
                <a:t>Falta mantenimiento maquina 2</a:t>
              </a:fld>
              <a:endParaRPr lang="es-PE" sz="1100"/>
            </a:p>
          </xdr:txBody>
        </xdr:sp>
        <xdr:sp macro="" textlink="$D$7">
          <xdr:nvSpPr>
            <xdr:cNvPr id="1032" name="CuadroTexto 1031">
              <a:extLst>
                <a:ext uri="{FF2B5EF4-FFF2-40B4-BE49-F238E27FC236}">
                  <a16:creationId xmlns:a16="http://schemas.microsoft.com/office/drawing/2014/main" id="{8BF709B7-7A41-49FD-901E-21FE71924DDD}"/>
                </a:ext>
              </a:extLst>
            </xdr:cNvPr>
            <xdr:cNvSpPr txBox="1"/>
          </xdr:nvSpPr>
          <xdr:spPr>
            <a:xfrm>
              <a:off x="4092190" y="5247452"/>
              <a:ext cx="2408295" cy="498593"/>
            </a:xfrm>
            <a:prstGeom prst="rect">
              <a:avLst/>
            </a:prstGeom>
            <a:ln/>
          </xdr:spPr>
          <xdr:style>
            <a:lnRef idx="2">
              <a:schemeClr val="accent4"/>
            </a:lnRef>
            <a:fillRef idx="1">
              <a:schemeClr val="lt1"/>
            </a:fillRef>
            <a:effectRef idx="0">
              <a:schemeClr val="accent4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fld id="{19906531-312E-4A04-98F1-1389B0DDD924}" type="TxLink">
                <a:rPr lang="en-US" sz="1100" b="0" i="0" u="none" strike="noStrike">
                  <a:solidFill>
                    <a:srgbClr val="404040"/>
                  </a:solidFill>
                  <a:latin typeface="Segoe"/>
                </a:rPr>
                <a:pPr/>
                <a:t>Instrumentos malogrados</a:t>
              </a:fld>
              <a:endParaRPr lang="es-PE" sz="1100"/>
            </a:p>
          </xdr:txBody>
        </xdr:sp>
      </xdr:grpSp>
      <xdr:grpSp>
        <xdr:nvGrpSpPr>
          <xdr:cNvPr id="4" name="Grupo 3">
            <a:extLst>
              <a:ext uri="{FF2B5EF4-FFF2-40B4-BE49-F238E27FC236}">
                <a16:creationId xmlns:a16="http://schemas.microsoft.com/office/drawing/2014/main" id="{AA9D0CF5-E87A-4B47-A144-C33F9848DFE3}"/>
              </a:ext>
            </a:extLst>
          </xdr:cNvPr>
          <xdr:cNvGrpSpPr/>
        </xdr:nvGrpSpPr>
        <xdr:grpSpPr>
          <a:xfrm>
            <a:off x="7499347" y="3003084"/>
            <a:ext cx="3667938" cy="2814554"/>
            <a:chOff x="3377258" y="2918181"/>
            <a:chExt cx="3661353" cy="2931205"/>
          </a:xfrm>
        </xdr:grpSpPr>
        <xdr:cxnSp macro="">
          <xdr:nvCxnSpPr>
            <xdr:cNvPr id="5" name="Conector recto 4">
              <a:extLst>
                <a:ext uri="{FF2B5EF4-FFF2-40B4-BE49-F238E27FC236}">
                  <a16:creationId xmlns:a16="http://schemas.microsoft.com/office/drawing/2014/main" id="{D8397754-8E57-96B6-F7EF-18F7069ACDD5}"/>
                </a:ext>
              </a:extLst>
            </xdr:cNvPr>
            <xdr:cNvCxnSpPr/>
          </xdr:nvCxnSpPr>
          <xdr:spPr>
            <a:xfrm>
              <a:off x="5909723" y="3492034"/>
              <a:ext cx="1110508" cy="2357352"/>
            </a:xfrm>
            <a:prstGeom prst="line">
              <a:avLst/>
            </a:prstGeom>
            <a:ln>
              <a:solidFill>
                <a:schemeClr val="accent3">
                  <a:lumMod val="60000"/>
                  <a:lumOff val="40000"/>
                </a:schemeClr>
              </a:solidFill>
            </a:ln>
          </xdr:spPr>
          <xdr:style>
            <a:lnRef idx="2">
              <a:schemeClr val="accent6"/>
            </a:lnRef>
            <a:fillRef idx="1">
              <a:schemeClr val="lt1"/>
            </a:fillRef>
            <a:effectRef idx="0">
              <a:schemeClr val="accent6"/>
            </a:effectRef>
            <a:fontRef idx="minor">
              <a:schemeClr val="dk1"/>
            </a:fontRef>
          </xdr:style>
        </xdr:cxnSp>
        <xdr:cxnSp macro="">
          <xdr:nvCxnSpPr>
            <xdr:cNvPr id="6" name="Conector recto 5">
              <a:extLst>
                <a:ext uri="{FF2B5EF4-FFF2-40B4-BE49-F238E27FC236}">
                  <a16:creationId xmlns:a16="http://schemas.microsoft.com/office/drawing/2014/main" id="{5BEE5146-2205-9F97-EFDE-66DA730767B6}"/>
                </a:ext>
              </a:extLst>
            </xdr:cNvPr>
            <xdr:cNvCxnSpPr/>
          </xdr:nvCxnSpPr>
          <xdr:spPr>
            <a:xfrm flipV="1">
              <a:off x="5776145" y="3868325"/>
              <a:ext cx="288000" cy="4704"/>
            </a:xfrm>
            <a:prstGeom prst="line">
              <a:avLst/>
            </a:prstGeom>
            <a:ln>
              <a:solidFill>
                <a:schemeClr val="accent3">
                  <a:lumMod val="60000"/>
                  <a:lumOff val="40000"/>
                </a:schemeClr>
              </a:solidFill>
            </a:ln>
          </xdr:spPr>
          <xdr:style>
            <a:lnRef idx="2">
              <a:schemeClr val="accent6"/>
            </a:lnRef>
            <a:fillRef idx="1">
              <a:schemeClr val="lt1"/>
            </a:fillRef>
            <a:effectRef idx="0">
              <a:schemeClr val="accent6"/>
            </a:effectRef>
            <a:fontRef idx="minor">
              <a:schemeClr val="dk1"/>
            </a:fontRef>
          </xdr:style>
        </xdr:cxnSp>
        <xdr:cxnSp macro="">
          <xdr:nvCxnSpPr>
            <xdr:cNvPr id="7" name="Conector recto 6">
              <a:extLst>
                <a:ext uri="{FF2B5EF4-FFF2-40B4-BE49-F238E27FC236}">
                  <a16:creationId xmlns:a16="http://schemas.microsoft.com/office/drawing/2014/main" id="{7EB6BE8A-B740-4CA2-EEE9-55ED2D0885F2}"/>
                </a:ext>
              </a:extLst>
            </xdr:cNvPr>
            <xdr:cNvCxnSpPr/>
          </xdr:nvCxnSpPr>
          <xdr:spPr>
            <a:xfrm flipV="1">
              <a:off x="6039540" y="4413955"/>
              <a:ext cx="288000" cy="314"/>
            </a:xfrm>
            <a:prstGeom prst="line">
              <a:avLst/>
            </a:prstGeom>
            <a:ln>
              <a:solidFill>
                <a:schemeClr val="accent3">
                  <a:lumMod val="60000"/>
                  <a:lumOff val="40000"/>
                </a:schemeClr>
              </a:solidFill>
            </a:ln>
          </xdr:spPr>
          <xdr:style>
            <a:lnRef idx="2">
              <a:schemeClr val="accent6"/>
            </a:lnRef>
            <a:fillRef idx="1">
              <a:schemeClr val="lt1"/>
            </a:fillRef>
            <a:effectRef idx="0">
              <a:schemeClr val="accent6"/>
            </a:effectRef>
            <a:fontRef idx="minor">
              <a:schemeClr val="dk1"/>
            </a:fontRef>
          </xdr:style>
        </xdr:cxnSp>
        <xdr:cxnSp macro="">
          <xdr:nvCxnSpPr>
            <xdr:cNvPr id="8" name="Conector recto 7">
              <a:extLst>
                <a:ext uri="{FF2B5EF4-FFF2-40B4-BE49-F238E27FC236}">
                  <a16:creationId xmlns:a16="http://schemas.microsoft.com/office/drawing/2014/main" id="{19F712A8-F066-5DC2-184A-84CA3B14A8DE}"/>
                </a:ext>
              </a:extLst>
            </xdr:cNvPr>
            <xdr:cNvCxnSpPr/>
          </xdr:nvCxnSpPr>
          <xdr:spPr>
            <a:xfrm flipV="1">
              <a:off x="6265308" y="4952059"/>
              <a:ext cx="324000" cy="3450"/>
            </a:xfrm>
            <a:prstGeom prst="line">
              <a:avLst/>
            </a:prstGeom>
            <a:ln>
              <a:solidFill>
                <a:schemeClr val="accent3">
                  <a:lumMod val="60000"/>
                  <a:lumOff val="40000"/>
                </a:schemeClr>
              </a:solidFill>
            </a:ln>
          </xdr:spPr>
          <xdr:style>
            <a:lnRef idx="2">
              <a:schemeClr val="accent6"/>
            </a:lnRef>
            <a:fillRef idx="1">
              <a:schemeClr val="lt1"/>
            </a:fillRef>
            <a:effectRef idx="0">
              <a:schemeClr val="accent6"/>
            </a:effectRef>
            <a:fontRef idx="minor">
              <a:schemeClr val="dk1"/>
            </a:fontRef>
          </xdr:style>
        </xdr:cxnSp>
        <xdr:cxnSp macro="">
          <xdr:nvCxnSpPr>
            <xdr:cNvPr id="9" name="Conector recto 8">
              <a:extLst>
                <a:ext uri="{FF2B5EF4-FFF2-40B4-BE49-F238E27FC236}">
                  <a16:creationId xmlns:a16="http://schemas.microsoft.com/office/drawing/2014/main" id="{0E437647-14D8-3B61-8C78-6E59F969642F}"/>
                </a:ext>
              </a:extLst>
            </xdr:cNvPr>
            <xdr:cNvCxnSpPr/>
          </xdr:nvCxnSpPr>
          <xdr:spPr>
            <a:xfrm>
              <a:off x="6491077" y="5496750"/>
              <a:ext cx="344705" cy="2820"/>
            </a:xfrm>
            <a:prstGeom prst="line">
              <a:avLst/>
            </a:prstGeom>
            <a:ln>
              <a:solidFill>
                <a:schemeClr val="accent3">
                  <a:lumMod val="60000"/>
                  <a:lumOff val="40000"/>
                </a:schemeClr>
              </a:solidFill>
            </a:ln>
          </xdr:spPr>
          <xdr:style>
            <a:lnRef idx="2">
              <a:schemeClr val="accent6"/>
            </a:lnRef>
            <a:fillRef idx="1">
              <a:schemeClr val="lt1"/>
            </a:fillRef>
            <a:effectRef idx="0">
              <a:schemeClr val="accent6"/>
            </a:effectRef>
            <a:fontRef idx="minor">
              <a:schemeClr val="dk1"/>
            </a:fontRef>
          </xdr:style>
        </xdr:cxnSp>
        <xdr:sp macro="" textlink="$F$3">
          <xdr:nvSpPr>
            <xdr:cNvPr id="10" name="Rectángulo: esquinas redondeadas 9">
              <a:extLst>
                <a:ext uri="{FF2B5EF4-FFF2-40B4-BE49-F238E27FC236}">
                  <a16:creationId xmlns:a16="http://schemas.microsoft.com/office/drawing/2014/main" id="{B14B0DEB-887C-A688-666E-F5FEDB2E2CBA}"/>
                </a:ext>
              </a:extLst>
            </xdr:cNvPr>
            <xdr:cNvSpPr/>
          </xdr:nvSpPr>
          <xdr:spPr>
            <a:xfrm>
              <a:off x="4799651" y="2918181"/>
              <a:ext cx="2238960" cy="573852"/>
            </a:xfrm>
            <a:prstGeom prst="roundRect">
              <a:avLst/>
            </a:prstGeom>
            <a:solidFill>
              <a:schemeClr val="accent3">
                <a:lumMod val="20000"/>
                <a:lumOff val="80000"/>
              </a:schemeClr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</xdr:spPr>
          <xdr:style>
            <a:lnRef idx="2">
              <a:schemeClr val="accent6"/>
            </a:lnRef>
            <a:fillRef idx="1">
              <a:schemeClr val="lt1"/>
            </a:fillRef>
            <a:effectRef idx="0">
              <a:schemeClr val="accent6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ctr"/>
              <a:fld id="{6894E488-E327-4DC3-8A9A-7C8340FE20F6}" type="TxLink">
                <a:rPr lang="en-US" sz="1800" b="1" i="0" u="none" strike="noStrike">
                  <a:solidFill>
                    <a:srgbClr val="47D359"/>
                  </a:solidFill>
                  <a:latin typeface="Segoe"/>
                </a:rPr>
                <a:pPr algn="ctr"/>
                <a:t>Material</a:t>
              </a:fld>
              <a:endParaRPr lang="es-PE" sz="1100"/>
            </a:p>
          </xdr:txBody>
        </xdr:sp>
        <xdr:sp macro="" textlink="$F$4">
          <xdr:nvSpPr>
            <xdr:cNvPr id="11" name="CuadroTexto 10">
              <a:extLst>
                <a:ext uri="{FF2B5EF4-FFF2-40B4-BE49-F238E27FC236}">
                  <a16:creationId xmlns:a16="http://schemas.microsoft.com/office/drawing/2014/main" id="{9F51D83F-D223-473E-201A-28D6735C2380}"/>
                </a:ext>
              </a:extLst>
            </xdr:cNvPr>
            <xdr:cNvSpPr txBox="1"/>
          </xdr:nvSpPr>
          <xdr:spPr>
            <a:xfrm>
              <a:off x="3377258" y="3623732"/>
              <a:ext cx="2408295" cy="498592"/>
            </a:xfrm>
            <a:prstGeom prst="rect">
              <a:avLst/>
            </a:prstGeom>
            <a:ln>
              <a:solidFill>
                <a:schemeClr val="accent3">
                  <a:lumMod val="60000"/>
                  <a:lumOff val="40000"/>
                </a:schemeClr>
              </a:solidFill>
            </a:ln>
          </xdr:spPr>
          <xdr:style>
            <a:lnRef idx="2">
              <a:schemeClr val="accent6"/>
            </a:lnRef>
            <a:fillRef idx="1">
              <a:schemeClr val="lt1"/>
            </a:fillRef>
            <a:effectRef idx="0">
              <a:schemeClr val="accent6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fld id="{EBFFECFE-FF08-40D8-805A-3909FF64FA52}" type="TxLink">
                <a:rPr lang="en-US" sz="1100" b="0" i="0" u="none" strike="noStrike">
                  <a:solidFill>
                    <a:srgbClr val="404040"/>
                  </a:solidFill>
                  <a:latin typeface="Segoe"/>
                </a:rPr>
                <a:pPr/>
                <a:t>Mala calidad de materia prima</a:t>
              </a:fld>
              <a:endParaRPr lang="es-PE" sz="1100"/>
            </a:p>
          </xdr:txBody>
        </xdr:sp>
        <xdr:sp macro="" textlink="$F$5">
          <xdr:nvSpPr>
            <xdr:cNvPr id="12" name="CuadroTexto 11">
              <a:extLst>
                <a:ext uri="{FF2B5EF4-FFF2-40B4-BE49-F238E27FC236}">
                  <a16:creationId xmlns:a16="http://schemas.microsoft.com/office/drawing/2014/main" id="{B82F99D5-D5C7-6FC1-5143-0F76E8F0B67A}"/>
                </a:ext>
              </a:extLst>
            </xdr:cNvPr>
            <xdr:cNvSpPr txBox="1"/>
          </xdr:nvSpPr>
          <xdr:spPr>
            <a:xfrm>
              <a:off x="3640654" y="4164972"/>
              <a:ext cx="2408295" cy="498592"/>
            </a:xfrm>
            <a:prstGeom prst="rect">
              <a:avLst/>
            </a:prstGeom>
            <a:ln>
              <a:solidFill>
                <a:schemeClr val="accent3">
                  <a:lumMod val="60000"/>
                  <a:lumOff val="40000"/>
                </a:schemeClr>
              </a:solidFill>
            </a:ln>
          </xdr:spPr>
          <xdr:style>
            <a:lnRef idx="2">
              <a:schemeClr val="accent6"/>
            </a:lnRef>
            <a:fillRef idx="1">
              <a:schemeClr val="lt1"/>
            </a:fillRef>
            <a:effectRef idx="0">
              <a:schemeClr val="accent6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fld id="{4D2A6AF2-EC8D-429F-8D57-AAEF59BB59F4}" type="TxLink">
                <a:rPr lang="en-US" sz="1100" b="0" i="0" u="none" strike="noStrike">
                  <a:solidFill>
                    <a:srgbClr val="404040"/>
                  </a:solidFill>
                  <a:latin typeface="Segoe"/>
                </a:rPr>
                <a:pPr/>
                <a:t>Material defectuoso</a:t>
              </a:fld>
              <a:endParaRPr lang="es-PE" sz="1100"/>
            </a:p>
          </xdr:txBody>
        </xdr:sp>
        <xdr:sp macro="" textlink="$F$6">
          <xdr:nvSpPr>
            <xdr:cNvPr id="13" name="CuadroTexto 12">
              <a:extLst>
                <a:ext uri="{FF2B5EF4-FFF2-40B4-BE49-F238E27FC236}">
                  <a16:creationId xmlns:a16="http://schemas.microsoft.com/office/drawing/2014/main" id="{8F0E12AE-1243-3FBE-06FC-368A08180296}"/>
                </a:ext>
              </a:extLst>
            </xdr:cNvPr>
            <xdr:cNvSpPr txBox="1"/>
          </xdr:nvSpPr>
          <xdr:spPr>
            <a:xfrm>
              <a:off x="3866422" y="4706212"/>
              <a:ext cx="2408295" cy="498591"/>
            </a:xfrm>
            <a:prstGeom prst="rect">
              <a:avLst/>
            </a:prstGeom>
            <a:ln>
              <a:solidFill>
                <a:schemeClr val="accent3">
                  <a:lumMod val="60000"/>
                  <a:lumOff val="40000"/>
                </a:schemeClr>
              </a:solidFill>
            </a:ln>
          </xdr:spPr>
          <xdr:style>
            <a:lnRef idx="2">
              <a:schemeClr val="accent6"/>
            </a:lnRef>
            <a:fillRef idx="1">
              <a:schemeClr val="lt1"/>
            </a:fillRef>
            <a:effectRef idx="0">
              <a:schemeClr val="accent6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fld id="{DACD2AD2-8A09-4FA6-ACE9-17E859C51145}" type="TxLink">
                <a:rPr lang="en-US" sz="1100" b="0" i="0" u="none" strike="noStrike">
                  <a:solidFill>
                    <a:srgbClr val="404040"/>
                  </a:solidFill>
                  <a:latin typeface="Segoe"/>
                </a:rPr>
                <a:pPr/>
                <a:t>Falta de material</a:t>
              </a:fld>
              <a:endParaRPr lang="es-PE" sz="1100"/>
            </a:p>
          </xdr:txBody>
        </xdr:sp>
        <xdr:sp macro="" textlink="$F$7">
          <xdr:nvSpPr>
            <xdr:cNvPr id="14" name="CuadroTexto 13">
              <a:extLst>
                <a:ext uri="{FF2B5EF4-FFF2-40B4-BE49-F238E27FC236}">
                  <a16:creationId xmlns:a16="http://schemas.microsoft.com/office/drawing/2014/main" id="{FEEBEA87-B05B-D9EC-D85A-830549B40978}"/>
                </a:ext>
              </a:extLst>
            </xdr:cNvPr>
            <xdr:cNvSpPr txBox="1"/>
          </xdr:nvSpPr>
          <xdr:spPr>
            <a:xfrm>
              <a:off x="4092190" y="5247452"/>
              <a:ext cx="2408295" cy="498593"/>
            </a:xfrm>
            <a:prstGeom prst="rect">
              <a:avLst/>
            </a:prstGeom>
            <a:ln>
              <a:solidFill>
                <a:schemeClr val="accent3">
                  <a:lumMod val="60000"/>
                  <a:lumOff val="40000"/>
                </a:schemeClr>
              </a:solidFill>
            </a:ln>
          </xdr:spPr>
          <xdr:style>
            <a:lnRef idx="2">
              <a:schemeClr val="accent6"/>
            </a:lnRef>
            <a:fillRef idx="1">
              <a:schemeClr val="lt1"/>
            </a:fillRef>
            <a:effectRef idx="0">
              <a:schemeClr val="accent6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fld id="{0D4DBF96-D123-4181-9BE8-6A3475467858}" type="TxLink">
                <a:rPr lang="en-US" sz="1100" b="0" i="0" u="none" strike="noStrike">
                  <a:solidFill>
                    <a:srgbClr val="404040"/>
                  </a:solidFill>
                  <a:latin typeface="Segoe"/>
                </a:rPr>
                <a:pPr/>
                <a:t>Material vencido</a:t>
              </a:fld>
              <a:endParaRPr lang="es-PE" sz="1100"/>
            </a:p>
          </xdr:txBody>
        </xdr:sp>
      </xdr:grpSp>
      <xdr:grpSp>
        <xdr:nvGrpSpPr>
          <xdr:cNvPr id="27" name="Grupo 26">
            <a:extLst>
              <a:ext uri="{FF2B5EF4-FFF2-40B4-BE49-F238E27FC236}">
                <a16:creationId xmlns:a16="http://schemas.microsoft.com/office/drawing/2014/main" id="{F4FF7B21-3A3A-A766-DF3C-0904CE7DEF53}"/>
              </a:ext>
            </a:extLst>
          </xdr:cNvPr>
          <xdr:cNvGrpSpPr/>
        </xdr:nvGrpSpPr>
        <xdr:grpSpPr>
          <a:xfrm>
            <a:off x="2875145" y="6002632"/>
            <a:ext cx="3665581" cy="2816575"/>
            <a:chOff x="1825046" y="6050847"/>
            <a:chExt cx="3662289" cy="2933227"/>
          </a:xfrm>
        </xdr:grpSpPr>
        <xdr:sp macro="" textlink="$H$3">
          <xdr:nvSpPr>
            <xdr:cNvPr id="26" name="Rectángulo: esquinas redondeadas 25">
              <a:extLst>
                <a:ext uri="{FF2B5EF4-FFF2-40B4-BE49-F238E27FC236}">
                  <a16:creationId xmlns:a16="http://schemas.microsoft.com/office/drawing/2014/main" id="{028F3ACF-762C-4BEC-BC01-A91E7354CA11}"/>
                </a:ext>
              </a:extLst>
            </xdr:cNvPr>
            <xdr:cNvSpPr/>
          </xdr:nvSpPr>
          <xdr:spPr>
            <a:xfrm>
              <a:off x="3245556" y="8410222"/>
              <a:ext cx="2238960" cy="573852"/>
            </a:xfrm>
            <a:prstGeom prst="roundRect">
              <a:avLst/>
            </a:prstGeom>
            <a:solidFill>
              <a:schemeClr val="accent2">
                <a:lumMod val="20000"/>
                <a:lumOff val="80000"/>
              </a:schemeClr>
            </a:solidFill>
            <a:ln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ctr"/>
              <a:fld id="{12F56820-A5F6-486A-8D7A-C25CCCE0AE2D}" type="TxLink">
                <a:rPr lang="en-US" sz="1800" b="1" i="0" u="none" strike="noStrike">
                  <a:solidFill>
                    <a:srgbClr val="E97132"/>
                  </a:solidFill>
                  <a:latin typeface="Segoe"/>
                </a:rPr>
                <a:pPr algn="ctr"/>
                <a:t>Medio Ambiente</a:t>
              </a:fld>
              <a:endParaRPr lang="es-PE" sz="1100"/>
            </a:p>
          </xdr:txBody>
        </xdr:sp>
        <xdr:sp macro="" textlink="$H$7">
          <xdr:nvSpPr>
            <xdr:cNvPr id="17" name="CuadroTexto 16">
              <a:extLst>
                <a:ext uri="{FF2B5EF4-FFF2-40B4-BE49-F238E27FC236}">
                  <a16:creationId xmlns:a16="http://schemas.microsoft.com/office/drawing/2014/main" id="{D7DB9A97-2C38-FA9E-7265-247862E8E270}"/>
                </a:ext>
              </a:extLst>
            </xdr:cNvPr>
            <xdr:cNvSpPr txBox="1"/>
          </xdr:nvSpPr>
          <xdr:spPr>
            <a:xfrm>
              <a:off x="1825046" y="7777908"/>
              <a:ext cx="2408295" cy="498592"/>
            </a:xfrm>
            <a:prstGeom prst="rect">
              <a:avLst/>
            </a:prstGeom>
            <a:ln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fld id="{D5B35AE3-1529-48ED-ACE6-8584DEF95F34}" type="TxLink">
                <a:rPr lang="en-US" sz="1100" b="0" i="0" u="none" strike="noStrike">
                  <a:solidFill>
                    <a:srgbClr val="404040"/>
                  </a:solidFill>
                  <a:latin typeface="Segoe"/>
                </a:rPr>
                <a:pPr/>
                <a:t>Falta espacio para control</a:t>
              </a:fld>
              <a:endParaRPr lang="es-PE" sz="1100"/>
            </a:p>
          </xdr:txBody>
        </xdr:sp>
        <xdr:sp macro="" textlink="$H$6">
          <xdr:nvSpPr>
            <xdr:cNvPr id="18" name="CuadroTexto 17">
              <a:extLst>
                <a:ext uri="{FF2B5EF4-FFF2-40B4-BE49-F238E27FC236}">
                  <a16:creationId xmlns:a16="http://schemas.microsoft.com/office/drawing/2014/main" id="{2A5F3417-E536-271D-D708-085D5F16FAE5}"/>
                </a:ext>
              </a:extLst>
            </xdr:cNvPr>
            <xdr:cNvSpPr txBox="1"/>
          </xdr:nvSpPr>
          <xdr:spPr>
            <a:xfrm>
              <a:off x="2088442" y="7236668"/>
              <a:ext cx="2408295" cy="498592"/>
            </a:xfrm>
            <a:prstGeom prst="rect">
              <a:avLst/>
            </a:prstGeom>
            <a:ln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fld id="{7E3A85DA-DA51-4762-B815-A338555D39E9}" type="TxLink">
                <a:rPr lang="en-US" sz="1100" b="0" i="0" u="none" strike="noStrike">
                  <a:solidFill>
                    <a:srgbClr val="404040"/>
                  </a:solidFill>
                  <a:latin typeface="Segoe"/>
                </a:rPr>
                <a:pPr/>
                <a:t>Conflictos en el personal</a:t>
              </a:fld>
              <a:endParaRPr lang="es-PE" sz="1100"/>
            </a:p>
          </xdr:txBody>
        </xdr:sp>
        <xdr:sp macro="" textlink="$H$5">
          <xdr:nvSpPr>
            <xdr:cNvPr id="19" name="CuadroTexto 18">
              <a:extLst>
                <a:ext uri="{FF2B5EF4-FFF2-40B4-BE49-F238E27FC236}">
                  <a16:creationId xmlns:a16="http://schemas.microsoft.com/office/drawing/2014/main" id="{6B9C2B5E-A62F-E7B4-2C41-95AF64BDB212}"/>
                </a:ext>
              </a:extLst>
            </xdr:cNvPr>
            <xdr:cNvSpPr txBox="1"/>
          </xdr:nvSpPr>
          <xdr:spPr>
            <a:xfrm>
              <a:off x="2314210" y="6695429"/>
              <a:ext cx="2408295" cy="498591"/>
            </a:xfrm>
            <a:prstGeom prst="rect">
              <a:avLst/>
            </a:prstGeom>
            <a:ln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fld id="{F3FB25BB-192A-4A3D-A789-F38DEE1C98E0}" type="TxLink">
                <a:rPr lang="en-US" sz="1100" b="0" i="0" u="none" strike="noStrike">
                  <a:solidFill>
                    <a:srgbClr val="404040"/>
                  </a:solidFill>
                  <a:latin typeface="Segoe"/>
                </a:rPr>
                <a:pPr/>
                <a:t>Mala ubicación de maquinas</a:t>
              </a:fld>
              <a:endParaRPr lang="es-PE" sz="1100"/>
            </a:p>
          </xdr:txBody>
        </xdr:sp>
        <xdr:sp macro="" textlink="$H$4">
          <xdr:nvSpPr>
            <xdr:cNvPr id="20" name="CuadroTexto 19">
              <a:extLst>
                <a:ext uri="{FF2B5EF4-FFF2-40B4-BE49-F238E27FC236}">
                  <a16:creationId xmlns:a16="http://schemas.microsoft.com/office/drawing/2014/main" id="{08F94FDA-233A-3649-5D6F-726198ED0848}"/>
                </a:ext>
              </a:extLst>
            </xdr:cNvPr>
            <xdr:cNvSpPr txBox="1"/>
          </xdr:nvSpPr>
          <xdr:spPr>
            <a:xfrm>
              <a:off x="2539978" y="6154187"/>
              <a:ext cx="2408295" cy="498593"/>
            </a:xfrm>
            <a:prstGeom prst="rect">
              <a:avLst/>
            </a:prstGeom>
            <a:ln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fld id="{90E8C73D-D333-4C3B-9ECE-E7B122042338}" type="TxLink">
                <a:rPr lang="en-US" sz="1100" b="0" i="0" u="none" strike="noStrike">
                  <a:solidFill>
                    <a:srgbClr val="404040"/>
                  </a:solidFill>
                  <a:latin typeface="Segoe"/>
                </a:rPr>
                <a:pPr/>
                <a:t>Falta ventilación en planta</a:t>
              </a:fld>
              <a:endParaRPr lang="es-PE" sz="1100"/>
            </a:p>
          </xdr:txBody>
        </xdr:sp>
        <xdr:cxnSp macro="">
          <xdr:nvCxnSpPr>
            <xdr:cNvPr id="21" name="Conector recto 20">
              <a:extLst>
                <a:ext uri="{FF2B5EF4-FFF2-40B4-BE49-F238E27FC236}">
                  <a16:creationId xmlns:a16="http://schemas.microsoft.com/office/drawing/2014/main" id="{FE2EDEF4-EF54-8CF0-413E-91D4749106B5}"/>
                </a:ext>
              </a:extLst>
            </xdr:cNvPr>
            <xdr:cNvCxnSpPr>
              <a:cxnSpLocks/>
            </xdr:cNvCxnSpPr>
          </xdr:nvCxnSpPr>
          <xdr:spPr>
            <a:xfrm flipV="1">
              <a:off x="4366919" y="6050847"/>
              <a:ext cx="1120416" cy="2357352"/>
            </a:xfrm>
            <a:prstGeom prst="line">
              <a:avLst/>
            </a:prstGeom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</xdr:cxnSp>
        <xdr:cxnSp macro="">
          <xdr:nvCxnSpPr>
            <xdr:cNvPr id="22" name="Conector recto 21">
              <a:extLst>
                <a:ext uri="{FF2B5EF4-FFF2-40B4-BE49-F238E27FC236}">
                  <a16:creationId xmlns:a16="http://schemas.microsoft.com/office/drawing/2014/main" id="{9382CCA6-5E3B-61D1-BF7A-4C4C263732A6}"/>
                </a:ext>
              </a:extLst>
            </xdr:cNvPr>
            <xdr:cNvCxnSpPr>
              <a:stCxn id="17" idx="3"/>
            </xdr:cNvCxnSpPr>
          </xdr:nvCxnSpPr>
          <xdr:spPr>
            <a:xfrm>
              <a:off x="4233341" y="8027204"/>
              <a:ext cx="288000" cy="4704"/>
            </a:xfrm>
            <a:prstGeom prst="line">
              <a:avLst/>
            </a:prstGeom>
            <a:ln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</xdr:cxnSp>
        <xdr:cxnSp macro="">
          <xdr:nvCxnSpPr>
            <xdr:cNvPr id="23" name="Conector recto 22">
              <a:extLst>
                <a:ext uri="{FF2B5EF4-FFF2-40B4-BE49-F238E27FC236}">
                  <a16:creationId xmlns:a16="http://schemas.microsoft.com/office/drawing/2014/main" id="{6F081E60-AA1B-3410-553C-3E10E191A820}"/>
                </a:ext>
              </a:extLst>
            </xdr:cNvPr>
            <xdr:cNvCxnSpPr>
              <a:stCxn id="18" idx="3"/>
            </xdr:cNvCxnSpPr>
          </xdr:nvCxnSpPr>
          <xdr:spPr>
            <a:xfrm>
              <a:off x="4496737" y="7485964"/>
              <a:ext cx="287999" cy="314"/>
            </a:xfrm>
            <a:prstGeom prst="line">
              <a:avLst/>
            </a:prstGeom>
            <a:ln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</xdr:cxnSp>
        <xdr:cxnSp macro="">
          <xdr:nvCxnSpPr>
            <xdr:cNvPr id="24" name="Conector recto 23">
              <a:extLst>
                <a:ext uri="{FF2B5EF4-FFF2-40B4-BE49-F238E27FC236}">
                  <a16:creationId xmlns:a16="http://schemas.microsoft.com/office/drawing/2014/main" id="{90102971-098B-83A5-47E7-FCEBC44F4C6F}"/>
                </a:ext>
              </a:extLst>
            </xdr:cNvPr>
            <xdr:cNvCxnSpPr>
              <a:stCxn id="19" idx="3"/>
            </xdr:cNvCxnSpPr>
          </xdr:nvCxnSpPr>
          <xdr:spPr>
            <a:xfrm>
              <a:off x="4722505" y="6944725"/>
              <a:ext cx="323999" cy="3449"/>
            </a:xfrm>
            <a:prstGeom prst="line">
              <a:avLst/>
            </a:prstGeom>
            <a:ln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</xdr:cxnSp>
        <xdr:cxnSp macro="">
          <xdr:nvCxnSpPr>
            <xdr:cNvPr id="25" name="Conector recto 24">
              <a:extLst>
                <a:ext uri="{FF2B5EF4-FFF2-40B4-BE49-F238E27FC236}">
                  <a16:creationId xmlns:a16="http://schemas.microsoft.com/office/drawing/2014/main" id="{EA88DBEF-D6A8-6414-726C-A13E4EF64AC0}"/>
                </a:ext>
              </a:extLst>
            </xdr:cNvPr>
            <xdr:cNvCxnSpPr>
              <a:stCxn id="20" idx="3"/>
            </xdr:cNvCxnSpPr>
          </xdr:nvCxnSpPr>
          <xdr:spPr>
            <a:xfrm flipV="1">
              <a:off x="4948273" y="6400663"/>
              <a:ext cx="344705" cy="2821"/>
            </a:xfrm>
            <a:prstGeom prst="line">
              <a:avLst/>
            </a:prstGeom>
            <a:ln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</xdr:cxnSp>
      </xdr:grpSp>
      <xdr:grpSp>
        <xdr:nvGrpSpPr>
          <xdr:cNvPr id="28" name="Grupo 27">
            <a:extLst>
              <a:ext uri="{FF2B5EF4-FFF2-40B4-BE49-F238E27FC236}">
                <a16:creationId xmlns:a16="http://schemas.microsoft.com/office/drawing/2014/main" id="{43495ABA-A50C-42E4-9A5B-402437E7572D}"/>
              </a:ext>
            </a:extLst>
          </xdr:cNvPr>
          <xdr:cNvGrpSpPr/>
        </xdr:nvGrpSpPr>
        <xdr:grpSpPr>
          <a:xfrm>
            <a:off x="5937728" y="6004515"/>
            <a:ext cx="3665582" cy="2816575"/>
            <a:chOff x="1825046" y="6050847"/>
            <a:chExt cx="3662289" cy="2933227"/>
          </a:xfrm>
        </xdr:grpSpPr>
        <xdr:sp macro="" textlink="$J$3">
          <xdr:nvSpPr>
            <xdr:cNvPr id="29" name="Rectángulo: esquinas redondeadas 28">
              <a:extLst>
                <a:ext uri="{FF2B5EF4-FFF2-40B4-BE49-F238E27FC236}">
                  <a16:creationId xmlns:a16="http://schemas.microsoft.com/office/drawing/2014/main" id="{FEFA7663-6875-0FDF-D232-09E61E03ED12}"/>
                </a:ext>
              </a:extLst>
            </xdr:cNvPr>
            <xdr:cNvSpPr/>
          </xdr:nvSpPr>
          <xdr:spPr>
            <a:xfrm>
              <a:off x="3245556" y="8410222"/>
              <a:ext cx="2238960" cy="573852"/>
            </a:xfrm>
            <a:prstGeom prst="roundRect">
              <a:avLst/>
            </a:prstGeom>
            <a:solidFill>
              <a:schemeClr val="bg2">
                <a:lumMod val="90000"/>
              </a:schemeClr>
            </a:solidFill>
            <a:ln/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ctr"/>
              <a:fld id="{EB7B7A91-3183-412B-AB95-BB70A473D654}" type="TxLink">
                <a:rPr lang="en-US" sz="1800" b="1" i="0" u="none" strike="noStrike">
                  <a:solidFill>
                    <a:srgbClr val="161616"/>
                  </a:solidFill>
                  <a:latin typeface="Segoe"/>
                </a:rPr>
                <a:pPr algn="ctr"/>
                <a:t>Método</a:t>
              </a:fld>
              <a:endParaRPr lang="es-PE" sz="1100"/>
            </a:p>
          </xdr:txBody>
        </xdr:sp>
        <xdr:sp macro="" textlink="$J$7">
          <xdr:nvSpPr>
            <xdr:cNvPr id="30" name="CuadroTexto 29">
              <a:extLst>
                <a:ext uri="{FF2B5EF4-FFF2-40B4-BE49-F238E27FC236}">
                  <a16:creationId xmlns:a16="http://schemas.microsoft.com/office/drawing/2014/main" id="{7DB44E3B-32EA-A322-2579-77691E63A984}"/>
                </a:ext>
              </a:extLst>
            </xdr:cNvPr>
            <xdr:cNvSpPr txBox="1"/>
          </xdr:nvSpPr>
          <xdr:spPr>
            <a:xfrm>
              <a:off x="1825046" y="7777908"/>
              <a:ext cx="2408295" cy="498592"/>
            </a:xfrm>
            <a:prstGeom prst="rect">
              <a:avLst/>
            </a:prstGeom>
            <a:ln/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fld id="{1A952D1A-3D66-4522-9A32-7574739D5B64}" type="TxLink">
                <a:rPr lang="en-US" sz="1100" b="0" i="0" u="none" strike="noStrike">
                  <a:solidFill>
                    <a:srgbClr val="404040"/>
                  </a:solidFill>
                  <a:latin typeface="Segoe"/>
                </a:rPr>
                <a:pPr/>
                <a:t>Logística ineficiente</a:t>
              </a:fld>
              <a:endParaRPr lang="es-PE" sz="1100"/>
            </a:p>
          </xdr:txBody>
        </xdr:sp>
        <xdr:sp macro="" textlink="$J$6">
          <xdr:nvSpPr>
            <xdr:cNvPr id="33" name="CuadroTexto 32">
              <a:extLst>
                <a:ext uri="{FF2B5EF4-FFF2-40B4-BE49-F238E27FC236}">
                  <a16:creationId xmlns:a16="http://schemas.microsoft.com/office/drawing/2014/main" id="{ED7F9DF7-21CD-4F0A-38FE-53B932627F25}"/>
                </a:ext>
              </a:extLst>
            </xdr:cNvPr>
            <xdr:cNvSpPr txBox="1"/>
          </xdr:nvSpPr>
          <xdr:spPr>
            <a:xfrm>
              <a:off x="2088442" y="7236668"/>
              <a:ext cx="2408295" cy="498592"/>
            </a:xfrm>
            <a:prstGeom prst="rect">
              <a:avLst/>
            </a:prstGeom>
            <a:ln/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fld id="{A59205D5-3A5A-4B40-9513-E1E51CDEE0D7}" type="TxLink">
                <a:rPr lang="en-US" sz="1100" b="0" i="0" u="none" strike="noStrike">
                  <a:solidFill>
                    <a:srgbClr val="404040"/>
                  </a:solidFill>
                  <a:latin typeface="Segoe"/>
                </a:rPr>
                <a:pPr/>
                <a:t>Deficiente control de calidad</a:t>
              </a:fld>
              <a:endParaRPr lang="es-PE" sz="1100"/>
            </a:p>
          </xdr:txBody>
        </xdr:sp>
        <xdr:sp macro="" textlink="$J$5">
          <xdr:nvSpPr>
            <xdr:cNvPr id="35" name="CuadroTexto 34">
              <a:extLst>
                <a:ext uri="{FF2B5EF4-FFF2-40B4-BE49-F238E27FC236}">
                  <a16:creationId xmlns:a16="http://schemas.microsoft.com/office/drawing/2014/main" id="{CEAB609F-4BEE-7C14-91C7-B4014C4EA624}"/>
                </a:ext>
              </a:extLst>
            </xdr:cNvPr>
            <xdr:cNvSpPr txBox="1"/>
          </xdr:nvSpPr>
          <xdr:spPr>
            <a:xfrm>
              <a:off x="2314210" y="6695429"/>
              <a:ext cx="2408295" cy="498591"/>
            </a:xfrm>
            <a:prstGeom prst="rect">
              <a:avLst/>
            </a:prstGeom>
            <a:ln/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fld id="{776A129B-1673-407E-9A3B-874DDDAD932E}" type="TxLink">
                <a:rPr lang="en-US" sz="1100" b="0" i="0" u="none" strike="noStrike">
                  <a:solidFill>
                    <a:srgbClr val="404040"/>
                  </a:solidFill>
                  <a:latin typeface="Segoe"/>
                </a:rPr>
                <a:pPr/>
                <a:t>Deficiente control de materiales</a:t>
              </a:fld>
              <a:endParaRPr lang="es-PE" sz="1100"/>
            </a:p>
          </xdr:txBody>
        </xdr:sp>
        <xdr:sp macro="" textlink="$J$4">
          <xdr:nvSpPr>
            <xdr:cNvPr id="37" name="CuadroTexto 36">
              <a:extLst>
                <a:ext uri="{FF2B5EF4-FFF2-40B4-BE49-F238E27FC236}">
                  <a16:creationId xmlns:a16="http://schemas.microsoft.com/office/drawing/2014/main" id="{6AEC0041-AAC3-7D6D-C16D-1D7D3519A79D}"/>
                </a:ext>
              </a:extLst>
            </xdr:cNvPr>
            <xdr:cNvSpPr txBox="1"/>
          </xdr:nvSpPr>
          <xdr:spPr>
            <a:xfrm>
              <a:off x="2539978" y="6154187"/>
              <a:ext cx="2408295" cy="498593"/>
            </a:xfrm>
            <a:prstGeom prst="rect">
              <a:avLst/>
            </a:prstGeom>
            <a:ln/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fld id="{A236842E-2AC6-4EC7-BE00-6423E92248C3}" type="TxLink">
                <a:rPr lang="en-US" sz="1100" b="0" i="0" u="none" strike="noStrike">
                  <a:solidFill>
                    <a:srgbClr val="404040"/>
                  </a:solidFill>
                  <a:latin typeface="Segoe"/>
                </a:rPr>
                <a:pPr/>
                <a:t>Mala programación de maquinas</a:t>
              </a:fld>
              <a:endParaRPr lang="es-PE" sz="1100"/>
            </a:p>
          </xdr:txBody>
        </xdr:sp>
        <xdr:cxnSp macro="">
          <xdr:nvCxnSpPr>
            <xdr:cNvPr id="39" name="Conector recto 38">
              <a:extLst>
                <a:ext uri="{FF2B5EF4-FFF2-40B4-BE49-F238E27FC236}">
                  <a16:creationId xmlns:a16="http://schemas.microsoft.com/office/drawing/2014/main" id="{350ACC20-8AC7-4D68-B9D5-9CF2FD6A884D}"/>
                </a:ext>
              </a:extLst>
            </xdr:cNvPr>
            <xdr:cNvCxnSpPr>
              <a:cxnSpLocks/>
            </xdr:cNvCxnSpPr>
          </xdr:nvCxnSpPr>
          <xdr:spPr>
            <a:xfrm flipV="1">
              <a:off x="4366919" y="6050847"/>
              <a:ext cx="1120416" cy="2357352"/>
            </a:xfrm>
            <a:prstGeom prst="line">
              <a:avLst/>
            </a:prstGeom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</xdr:cxnSp>
        <xdr:cxnSp macro="">
          <xdr:nvCxnSpPr>
            <xdr:cNvPr id="41" name="Conector recto 40">
              <a:extLst>
                <a:ext uri="{FF2B5EF4-FFF2-40B4-BE49-F238E27FC236}">
                  <a16:creationId xmlns:a16="http://schemas.microsoft.com/office/drawing/2014/main" id="{52FF4EC6-2574-166C-FDD0-6DA550E01ED3}"/>
                </a:ext>
              </a:extLst>
            </xdr:cNvPr>
            <xdr:cNvCxnSpPr>
              <a:stCxn id="30" idx="3"/>
            </xdr:cNvCxnSpPr>
          </xdr:nvCxnSpPr>
          <xdr:spPr>
            <a:xfrm>
              <a:off x="4233341" y="8027204"/>
              <a:ext cx="288000" cy="4704"/>
            </a:xfrm>
            <a:prstGeom prst="line">
              <a:avLst/>
            </a:prstGeom>
            <a:ln/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</xdr:cxnSp>
        <xdr:cxnSp macro="">
          <xdr:nvCxnSpPr>
            <xdr:cNvPr id="43" name="Conector recto 42">
              <a:extLst>
                <a:ext uri="{FF2B5EF4-FFF2-40B4-BE49-F238E27FC236}">
                  <a16:creationId xmlns:a16="http://schemas.microsoft.com/office/drawing/2014/main" id="{8C3A2DC9-B4C3-9550-EB01-3B931FA508B7}"/>
                </a:ext>
              </a:extLst>
            </xdr:cNvPr>
            <xdr:cNvCxnSpPr>
              <a:stCxn id="33" idx="3"/>
            </xdr:cNvCxnSpPr>
          </xdr:nvCxnSpPr>
          <xdr:spPr>
            <a:xfrm>
              <a:off x="4496737" y="7485964"/>
              <a:ext cx="287999" cy="314"/>
            </a:xfrm>
            <a:prstGeom prst="line">
              <a:avLst/>
            </a:prstGeom>
            <a:ln/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</xdr:cxnSp>
        <xdr:cxnSp macro="">
          <xdr:nvCxnSpPr>
            <xdr:cNvPr id="46" name="Conector recto 45">
              <a:extLst>
                <a:ext uri="{FF2B5EF4-FFF2-40B4-BE49-F238E27FC236}">
                  <a16:creationId xmlns:a16="http://schemas.microsoft.com/office/drawing/2014/main" id="{2B7DAE78-673D-2BF0-27D1-F04D59B4741F}"/>
                </a:ext>
              </a:extLst>
            </xdr:cNvPr>
            <xdr:cNvCxnSpPr>
              <a:stCxn id="35" idx="3"/>
            </xdr:cNvCxnSpPr>
          </xdr:nvCxnSpPr>
          <xdr:spPr>
            <a:xfrm>
              <a:off x="4722505" y="6944725"/>
              <a:ext cx="323999" cy="3449"/>
            </a:xfrm>
            <a:prstGeom prst="line">
              <a:avLst/>
            </a:prstGeom>
            <a:ln/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</xdr:cxnSp>
        <xdr:cxnSp macro="">
          <xdr:nvCxnSpPr>
            <xdr:cNvPr id="48" name="Conector recto 47">
              <a:extLst>
                <a:ext uri="{FF2B5EF4-FFF2-40B4-BE49-F238E27FC236}">
                  <a16:creationId xmlns:a16="http://schemas.microsoft.com/office/drawing/2014/main" id="{DA284A2A-7504-81E1-9368-D256407BC539}"/>
                </a:ext>
              </a:extLst>
            </xdr:cNvPr>
            <xdr:cNvCxnSpPr>
              <a:stCxn id="37" idx="3"/>
            </xdr:cNvCxnSpPr>
          </xdr:nvCxnSpPr>
          <xdr:spPr>
            <a:xfrm flipV="1">
              <a:off x="4948273" y="6400663"/>
              <a:ext cx="344705" cy="2821"/>
            </a:xfrm>
            <a:prstGeom prst="line">
              <a:avLst/>
            </a:prstGeom>
            <a:ln/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</xdr:cxnSp>
      </xdr:grpSp>
      <xdr:grpSp>
        <xdr:nvGrpSpPr>
          <xdr:cNvPr id="49" name="Grupo 48">
            <a:extLst>
              <a:ext uri="{FF2B5EF4-FFF2-40B4-BE49-F238E27FC236}">
                <a16:creationId xmlns:a16="http://schemas.microsoft.com/office/drawing/2014/main" id="{46C2C8C6-B6A0-4F5E-A453-E8A4A0BF9573}"/>
              </a:ext>
            </a:extLst>
          </xdr:cNvPr>
          <xdr:cNvGrpSpPr/>
        </xdr:nvGrpSpPr>
        <xdr:grpSpPr>
          <a:xfrm>
            <a:off x="9000310" y="6002550"/>
            <a:ext cx="3665581" cy="2811016"/>
            <a:chOff x="1825046" y="6050847"/>
            <a:chExt cx="3662289" cy="2933227"/>
          </a:xfrm>
        </xdr:grpSpPr>
        <xdr:sp macro="" textlink="$L$3">
          <xdr:nvSpPr>
            <xdr:cNvPr id="50" name="Rectángulo: esquinas redondeadas 49">
              <a:extLst>
                <a:ext uri="{FF2B5EF4-FFF2-40B4-BE49-F238E27FC236}">
                  <a16:creationId xmlns:a16="http://schemas.microsoft.com/office/drawing/2014/main" id="{52FA9D5F-B770-DD7F-9E22-B5F7DCCB2E2E}"/>
                </a:ext>
              </a:extLst>
            </xdr:cNvPr>
            <xdr:cNvSpPr/>
          </xdr:nvSpPr>
          <xdr:spPr>
            <a:xfrm>
              <a:off x="3245556" y="8410222"/>
              <a:ext cx="2238960" cy="573852"/>
            </a:xfrm>
            <a:prstGeom prst="roundRect">
              <a:avLst/>
            </a:prstGeom>
            <a:solidFill>
              <a:schemeClr val="tx2">
                <a:lumMod val="10000"/>
                <a:lumOff val="90000"/>
              </a:schemeClr>
            </a:solidFill>
            <a:ln/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ctr"/>
              <a:fld id="{C716C6B6-38EE-4F4F-AB54-22EC344B253B}" type="TxLink">
                <a:rPr lang="en-US" sz="1800" b="1" i="0" u="none" strike="noStrike">
                  <a:solidFill>
                    <a:srgbClr val="156082"/>
                  </a:solidFill>
                  <a:latin typeface="Segoe"/>
                </a:rPr>
                <a:pPr algn="ctr"/>
                <a:t>Medición</a:t>
              </a:fld>
              <a:endParaRPr lang="es-PE" sz="1100"/>
            </a:p>
          </xdr:txBody>
        </xdr:sp>
        <xdr:sp macro="" textlink="$L$7">
          <xdr:nvSpPr>
            <xdr:cNvPr id="51" name="CuadroTexto 50">
              <a:extLst>
                <a:ext uri="{FF2B5EF4-FFF2-40B4-BE49-F238E27FC236}">
                  <a16:creationId xmlns:a16="http://schemas.microsoft.com/office/drawing/2014/main" id="{6903BFAF-0766-EE52-DCB2-DB3F2FEBC804}"/>
                </a:ext>
              </a:extLst>
            </xdr:cNvPr>
            <xdr:cNvSpPr txBox="1"/>
          </xdr:nvSpPr>
          <xdr:spPr>
            <a:xfrm>
              <a:off x="1825046" y="7777908"/>
              <a:ext cx="2408295" cy="498592"/>
            </a:xfrm>
            <a:prstGeom prst="rect">
              <a:avLst/>
            </a:prstGeom>
            <a:ln/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fld id="{07AB8803-4A21-47BA-A0E6-473F518D71B5}" type="TxLink">
                <a:rPr lang="en-US" sz="1100" b="0" i="0" u="none" strike="noStrike">
                  <a:solidFill>
                    <a:srgbClr val="404040"/>
                  </a:solidFill>
                  <a:latin typeface="Segoe"/>
                </a:rPr>
                <a:pPr/>
                <a:t>No se hacen evaluaciones constantes</a:t>
              </a:fld>
              <a:endParaRPr lang="es-PE" sz="1100"/>
            </a:p>
          </xdr:txBody>
        </xdr:sp>
        <xdr:sp macro="" textlink="$L$6">
          <xdr:nvSpPr>
            <xdr:cNvPr id="52" name="CuadroTexto 51">
              <a:extLst>
                <a:ext uri="{FF2B5EF4-FFF2-40B4-BE49-F238E27FC236}">
                  <a16:creationId xmlns:a16="http://schemas.microsoft.com/office/drawing/2014/main" id="{8EA41F7D-3422-E653-B234-6B43F4329C7B}"/>
                </a:ext>
              </a:extLst>
            </xdr:cNvPr>
            <xdr:cNvSpPr txBox="1"/>
          </xdr:nvSpPr>
          <xdr:spPr>
            <a:xfrm>
              <a:off x="2088442" y="7236668"/>
              <a:ext cx="2408295" cy="498592"/>
            </a:xfrm>
            <a:prstGeom prst="rect">
              <a:avLst/>
            </a:prstGeom>
            <a:ln/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fld id="{E0AB4A98-39E0-457C-B767-5385FB2B33C8}" type="TxLink">
                <a:rPr lang="en-US" sz="1100" b="0" i="0" u="none" strike="noStrike">
                  <a:solidFill>
                    <a:srgbClr val="404040"/>
                  </a:solidFill>
                  <a:latin typeface="Segoe"/>
                </a:rPr>
                <a:pPr/>
                <a:t>Falta medir satisfacción de clientes</a:t>
              </a:fld>
              <a:endParaRPr lang="es-PE" sz="1100"/>
            </a:p>
          </xdr:txBody>
        </xdr:sp>
        <xdr:sp macro="" textlink="$L$5">
          <xdr:nvSpPr>
            <xdr:cNvPr id="57" name="CuadroTexto 56">
              <a:extLst>
                <a:ext uri="{FF2B5EF4-FFF2-40B4-BE49-F238E27FC236}">
                  <a16:creationId xmlns:a16="http://schemas.microsoft.com/office/drawing/2014/main" id="{429B23A1-1CFB-8F9F-6765-4591D0B371EB}"/>
                </a:ext>
              </a:extLst>
            </xdr:cNvPr>
            <xdr:cNvSpPr txBox="1"/>
          </xdr:nvSpPr>
          <xdr:spPr>
            <a:xfrm>
              <a:off x="2314210" y="6695429"/>
              <a:ext cx="2408295" cy="498591"/>
            </a:xfrm>
            <a:prstGeom prst="rect">
              <a:avLst/>
            </a:prstGeom>
            <a:ln/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fld id="{DB6511C7-B68B-4299-A055-0704A126C223}" type="TxLink">
                <a:rPr lang="en-US" sz="1100" b="0" i="0" u="none" strike="noStrike">
                  <a:solidFill>
                    <a:srgbClr val="404040"/>
                  </a:solidFill>
                  <a:latin typeface="Segoe"/>
                </a:rPr>
                <a:pPr/>
                <a:t>Falta medir rendimiento de personal</a:t>
              </a:fld>
              <a:endParaRPr lang="es-PE" sz="1100"/>
            </a:p>
          </xdr:txBody>
        </xdr:sp>
        <xdr:sp macro="" textlink="$L$4">
          <xdr:nvSpPr>
            <xdr:cNvPr id="58" name="CuadroTexto 57">
              <a:extLst>
                <a:ext uri="{FF2B5EF4-FFF2-40B4-BE49-F238E27FC236}">
                  <a16:creationId xmlns:a16="http://schemas.microsoft.com/office/drawing/2014/main" id="{9B2BF675-9F08-FBB8-F4F6-5F66B238A161}"/>
                </a:ext>
              </a:extLst>
            </xdr:cNvPr>
            <xdr:cNvSpPr txBox="1"/>
          </xdr:nvSpPr>
          <xdr:spPr>
            <a:xfrm>
              <a:off x="2553833" y="6154187"/>
              <a:ext cx="2408295" cy="498593"/>
            </a:xfrm>
            <a:prstGeom prst="rect">
              <a:avLst/>
            </a:prstGeom>
            <a:ln/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fld id="{748A6716-A2D2-4FAF-AF0E-EFE134B4EEBA}" type="TxLink">
                <a:rPr lang="en-US" sz="1100" b="0" i="0" u="none" strike="noStrike">
                  <a:solidFill>
                    <a:srgbClr val="404040"/>
                  </a:solidFill>
                  <a:latin typeface="Segoe"/>
                </a:rPr>
                <a:pPr/>
                <a:t>No hay indicadores precisos</a:t>
              </a:fld>
              <a:endParaRPr lang="es-PE" sz="1100"/>
            </a:p>
          </xdr:txBody>
        </xdr:sp>
        <xdr:cxnSp macro="">
          <xdr:nvCxnSpPr>
            <xdr:cNvPr id="59" name="Conector recto 58">
              <a:extLst>
                <a:ext uri="{FF2B5EF4-FFF2-40B4-BE49-F238E27FC236}">
                  <a16:creationId xmlns:a16="http://schemas.microsoft.com/office/drawing/2014/main" id="{F144B23C-B170-B786-7744-903A381A9BBA}"/>
                </a:ext>
              </a:extLst>
            </xdr:cNvPr>
            <xdr:cNvCxnSpPr>
              <a:cxnSpLocks/>
            </xdr:cNvCxnSpPr>
          </xdr:nvCxnSpPr>
          <xdr:spPr>
            <a:xfrm flipV="1">
              <a:off x="4366919" y="6050847"/>
              <a:ext cx="1120416" cy="2357352"/>
            </a:xfrm>
            <a:prstGeom prst="line">
              <a:avLst/>
            </a:prstGeom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</xdr:cxnSp>
        <xdr:cxnSp macro="">
          <xdr:nvCxnSpPr>
            <xdr:cNvPr id="60" name="Conector recto 59">
              <a:extLst>
                <a:ext uri="{FF2B5EF4-FFF2-40B4-BE49-F238E27FC236}">
                  <a16:creationId xmlns:a16="http://schemas.microsoft.com/office/drawing/2014/main" id="{211DC706-0CCB-C84E-6A5E-0E02AD3C7552}"/>
                </a:ext>
              </a:extLst>
            </xdr:cNvPr>
            <xdr:cNvCxnSpPr>
              <a:stCxn id="51" idx="3"/>
            </xdr:cNvCxnSpPr>
          </xdr:nvCxnSpPr>
          <xdr:spPr>
            <a:xfrm>
              <a:off x="4233341" y="8027204"/>
              <a:ext cx="288000" cy="4704"/>
            </a:xfrm>
            <a:prstGeom prst="line">
              <a:avLst/>
            </a:prstGeom>
            <a:ln/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</xdr:cxnSp>
        <xdr:cxnSp macro="">
          <xdr:nvCxnSpPr>
            <xdr:cNvPr id="61" name="Conector recto 60">
              <a:extLst>
                <a:ext uri="{FF2B5EF4-FFF2-40B4-BE49-F238E27FC236}">
                  <a16:creationId xmlns:a16="http://schemas.microsoft.com/office/drawing/2014/main" id="{E4EA8193-03FE-2040-7504-0945C9B0B7D6}"/>
                </a:ext>
              </a:extLst>
            </xdr:cNvPr>
            <xdr:cNvCxnSpPr>
              <a:stCxn id="52" idx="3"/>
            </xdr:cNvCxnSpPr>
          </xdr:nvCxnSpPr>
          <xdr:spPr>
            <a:xfrm>
              <a:off x="4496737" y="7485964"/>
              <a:ext cx="287999" cy="314"/>
            </a:xfrm>
            <a:prstGeom prst="line">
              <a:avLst/>
            </a:prstGeom>
            <a:ln/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</xdr:cxnSp>
        <xdr:cxnSp macro="">
          <xdr:nvCxnSpPr>
            <xdr:cNvPr id="62" name="Conector recto 61">
              <a:extLst>
                <a:ext uri="{FF2B5EF4-FFF2-40B4-BE49-F238E27FC236}">
                  <a16:creationId xmlns:a16="http://schemas.microsoft.com/office/drawing/2014/main" id="{32896A46-A48C-29F1-903A-1B6C1E8A1B7B}"/>
                </a:ext>
              </a:extLst>
            </xdr:cNvPr>
            <xdr:cNvCxnSpPr>
              <a:stCxn id="57" idx="3"/>
            </xdr:cNvCxnSpPr>
          </xdr:nvCxnSpPr>
          <xdr:spPr>
            <a:xfrm>
              <a:off x="4722505" y="6944725"/>
              <a:ext cx="323999" cy="3449"/>
            </a:xfrm>
            <a:prstGeom prst="line">
              <a:avLst/>
            </a:prstGeom>
            <a:ln/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</xdr:cxnSp>
        <xdr:cxnSp macro="">
          <xdr:nvCxnSpPr>
            <xdr:cNvPr id="63" name="Conector recto 62">
              <a:extLst>
                <a:ext uri="{FF2B5EF4-FFF2-40B4-BE49-F238E27FC236}">
                  <a16:creationId xmlns:a16="http://schemas.microsoft.com/office/drawing/2014/main" id="{364E19A8-29EB-A870-CBD5-46F41C444389}"/>
                </a:ext>
              </a:extLst>
            </xdr:cNvPr>
            <xdr:cNvCxnSpPr>
              <a:stCxn id="58" idx="3"/>
            </xdr:cNvCxnSpPr>
          </xdr:nvCxnSpPr>
          <xdr:spPr>
            <a:xfrm flipV="1">
              <a:off x="4962127" y="6400663"/>
              <a:ext cx="344705" cy="2821"/>
            </a:xfrm>
            <a:prstGeom prst="line">
              <a:avLst/>
            </a:prstGeom>
            <a:ln/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</xdr:cxnSp>
      </xdr:grpSp>
      <xdr:sp macro="" textlink="">
        <xdr:nvSpPr>
          <xdr:cNvPr id="1024" name="Luna 1023">
            <a:extLst>
              <a:ext uri="{FF2B5EF4-FFF2-40B4-BE49-F238E27FC236}">
                <a16:creationId xmlns:a16="http://schemas.microsoft.com/office/drawing/2014/main" id="{91AF9D4F-3617-E02C-5747-A9F396B95159}"/>
              </a:ext>
            </a:extLst>
          </xdr:cNvPr>
          <xdr:cNvSpPr/>
        </xdr:nvSpPr>
        <xdr:spPr>
          <a:xfrm flipH="1">
            <a:off x="303616" y="4779670"/>
            <a:ext cx="1524010" cy="2228849"/>
          </a:xfrm>
          <a:prstGeom prst="moon">
            <a:avLst/>
          </a:prstGeom>
          <a:solidFill>
            <a:srgbClr val="0070C0"/>
          </a:solidFill>
          <a:ln>
            <a:noFill/>
          </a:ln>
        </xdr:spPr>
        <xdr:style>
          <a:lnRef idx="3">
            <a:schemeClr val="lt1"/>
          </a:lnRef>
          <a:fillRef idx="1">
            <a:schemeClr val="accent6"/>
          </a:fillRef>
          <a:effectRef idx="1">
            <a:schemeClr val="accent6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PE" sz="1100"/>
          </a:p>
        </xdr:txBody>
      </xdr:sp>
      <xdr:sp macro="" textlink="$C$2">
        <xdr:nvSpPr>
          <xdr:cNvPr id="1026" name="Luna 1025">
            <a:extLst>
              <a:ext uri="{FF2B5EF4-FFF2-40B4-BE49-F238E27FC236}">
                <a16:creationId xmlns:a16="http://schemas.microsoft.com/office/drawing/2014/main" id="{9E90B378-117F-4747-AB1B-71355E6274A9}"/>
              </a:ext>
            </a:extLst>
          </xdr:cNvPr>
          <xdr:cNvSpPr/>
        </xdr:nvSpPr>
        <xdr:spPr>
          <a:xfrm flipH="1">
            <a:off x="12708226" y="4932299"/>
            <a:ext cx="2315638" cy="1923578"/>
          </a:xfrm>
          <a:prstGeom prst="moon">
            <a:avLst>
              <a:gd name="adj" fmla="val 87500"/>
            </a:avLst>
          </a:prstGeom>
          <a:solidFill>
            <a:srgbClr val="0070C0"/>
          </a:solidFill>
          <a:ln>
            <a:noFill/>
          </a:ln>
        </xdr:spPr>
        <xdr:style>
          <a:lnRef idx="3">
            <a:schemeClr val="lt1"/>
          </a:lnRef>
          <a:fillRef idx="1">
            <a:schemeClr val="accent6"/>
          </a:fillRef>
          <a:effectRef idx="1">
            <a:schemeClr val="accent6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fld id="{73A1C93D-15C3-4820-AF9A-A759A11B56CC}" type="TxLink">
              <a:rPr lang="en-US" sz="1600" b="1" i="0" u="none" strike="noStrike">
                <a:solidFill>
                  <a:srgbClr val="F2F2F2"/>
                </a:solidFill>
                <a:latin typeface="Segoe"/>
              </a:rPr>
              <a:pPr algn="ctr"/>
              <a:t>Muchos productos defectuosos</a:t>
            </a:fld>
            <a:endParaRPr lang="es-PE" sz="1100" b="1"/>
          </a:p>
        </xdr:txBody>
      </xdr:sp>
      <xdr:grpSp>
        <xdr:nvGrpSpPr>
          <xdr:cNvPr id="1027" name="Grupo 1026">
            <a:extLst>
              <a:ext uri="{FF2B5EF4-FFF2-40B4-BE49-F238E27FC236}">
                <a16:creationId xmlns:a16="http://schemas.microsoft.com/office/drawing/2014/main" id="{0CABB081-A667-4BC2-AD43-5A656AD4082E}"/>
              </a:ext>
            </a:extLst>
          </xdr:cNvPr>
          <xdr:cNvGrpSpPr/>
        </xdr:nvGrpSpPr>
        <xdr:grpSpPr>
          <a:xfrm>
            <a:off x="1359130" y="3003082"/>
            <a:ext cx="3664646" cy="2814554"/>
            <a:chOff x="3377258" y="2918181"/>
            <a:chExt cx="3661353" cy="2931205"/>
          </a:xfrm>
        </xdr:grpSpPr>
        <xdr:cxnSp macro="">
          <xdr:nvCxnSpPr>
            <xdr:cNvPr id="1033" name="Conector recto 1032">
              <a:extLst>
                <a:ext uri="{FF2B5EF4-FFF2-40B4-BE49-F238E27FC236}">
                  <a16:creationId xmlns:a16="http://schemas.microsoft.com/office/drawing/2014/main" id="{448B9C5C-B855-A776-61DA-382CF7D8E0C1}"/>
                </a:ext>
              </a:extLst>
            </xdr:cNvPr>
            <xdr:cNvCxnSpPr/>
          </xdr:nvCxnSpPr>
          <xdr:spPr>
            <a:xfrm>
              <a:off x="5909723" y="3492034"/>
              <a:ext cx="1110508" cy="2357352"/>
            </a:xfrm>
            <a:prstGeom prst="line">
              <a:avLst/>
            </a:prstGeom>
          </xdr:spPr>
          <xdr:style>
            <a:lnRef idx="2">
              <a:schemeClr val="accent5"/>
            </a:lnRef>
            <a:fillRef idx="1">
              <a:schemeClr val="lt1"/>
            </a:fillRef>
            <a:effectRef idx="0">
              <a:schemeClr val="accent5"/>
            </a:effectRef>
            <a:fontRef idx="minor">
              <a:schemeClr val="dk1"/>
            </a:fontRef>
          </xdr:style>
        </xdr:cxnSp>
        <xdr:cxnSp macro="">
          <xdr:nvCxnSpPr>
            <xdr:cNvPr id="1034" name="Conector recto 1033">
              <a:extLst>
                <a:ext uri="{FF2B5EF4-FFF2-40B4-BE49-F238E27FC236}">
                  <a16:creationId xmlns:a16="http://schemas.microsoft.com/office/drawing/2014/main" id="{D2A6C56B-BA7B-8F97-E402-341CA453073C}"/>
                </a:ext>
              </a:extLst>
            </xdr:cNvPr>
            <xdr:cNvCxnSpPr/>
          </xdr:nvCxnSpPr>
          <xdr:spPr>
            <a:xfrm flipV="1">
              <a:off x="5776145" y="3868325"/>
              <a:ext cx="288000" cy="4704"/>
            </a:xfrm>
            <a:prstGeom prst="line">
              <a:avLst/>
            </a:prstGeom>
            <a:ln/>
          </xdr:spPr>
          <xdr:style>
            <a:lnRef idx="2">
              <a:schemeClr val="accent5"/>
            </a:lnRef>
            <a:fillRef idx="1">
              <a:schemeClr val="lt1"/>
            </a:fillRef>
            <a:effectRef idx="0">
              <a:schemeClr val="accent5"/>
            </a:effectRef>
            <a:fontRef idx="minor">
              <a:schemeClr val="dk1"/>
            </a:fontRef>
          </xdr:style>
        </xdr:cxnSp>
        <xdr:cxnSp macro="">
          <xdr:nvCxnSpPr>
            <xdr:cNvPr id="1036" name="Conector recto 1035">
              <a:extLst>
                <a:ext uri="{FF2B5EF4-FFF2-40B4-BE49-F238E27FC236}">
                  <a16:creationId xmlns:a16="http://schemas.microsoft.com/office/drawing/2014/main" id="{7450AC13-2853-A4F5-495A-27462F30A5D2}"/>
                </a:ext>
              </a:extLst>
            </xdr:cNvPr>
            <xdr:cNvCxnSpPr/>
          </xdr:nvCxnSpPr>
          <xdr:spPr>
            <a:xfrm flipV="1">
              <a:off x="6039540" y="4413955"/>
              <a:ext cx="288000" cy="314"/>
            </a:xfrm>
            <a:prstGeom prst="line">
              <a:avLst/>
            </a:prstGeom>
            <a:ln/>
          </xdr:spPr>
          <xdr:style>
            <a:lnRef idx="2">
              <a:schemeClr val="accent5"/>
            </a:lnRef>
            <a:fillRef idx="1">
              <a:schemeClr val="lt1"/>
            </a:fillRef>
            <a:effectRef idx="0">
              <a:schemeClr val="accent5"/>
            </a:effectRef>
            <a:fontRef idx="minor">
              <a:schemeClr val="dk1"/>
            </a:fontRef>
          </xdr:style>
        </xdr:cxnSp>
        <xdr:cxnSp macro="">
          <xdr:nvCxnSpPr>
            <xdr:cNvPr id="1037" name="Conector recto 1036">
              <a:extLst>
                <a:ext uri="{FF2B5EF4-FFF2-40B4-BE49-F238E27FC236}">
                  <a16:creationId xmlns:a16="http://schemas.microsoft.com/office/drawing/2014/main" id="{6F565905-C6FD-2BF6-1E33-85024C5AD379}"/>
                </a:ext>
              </a:extLst>
            </xdr:cNvPr>
            <xdr:cNvCxnSpPr/>
          </xdr:nvCxnSpPr>
          <xdr:spPr>
            <a:xfrm flipV="1">
              <a:off x="6265308" y="4952059"/>
              <a:ext cx="324000" cy="3450"/>
            </a:xfrm>
            <a:prstGeom prst="line">
              <a:avLst/>
            </a:prstGeom>
            <a:ln/>
          </xdr:spPr>
          <xdr:style>
            <a:lnRef idx="2">
              <a:schemeClr val="accent5"/>
            </a:lnRef>
            <a:fillRef idx="1">
              <a:schemeClr val="lt1"/>
            </a:fillRef>
            <a:effectRef idx="0">
              <a:schemeClr val="accent5"/>
            </a:effectRef>
            <a:fontRef idx="minor">
              <a:schemeClr val="dk1"/>
            </a:fontRef>
          </xdr:style>
        </xdr:cxnSp>
        <xdr:cxnSp macro="">
          <xdr:nvCxnSpPr>
            <xdr:cNvPr id="1039" name="Conector recto 1038">
              <a:extLst>
                <a:ext uri="{FF2B5EF4-FFF2-40B4-BE49-F238E27FC236}">
                  <a16:creationId xmlns:a16="http://schemas.microsoft.com/office/drawing/2014/main" id="{39BAEED2-9405-A3C5-2992-838CD224D82A}"/>
                </a:ext>
              </a:extLst>
            </xdr:cNvPr>
            <xdr:cNvCxnSpPr/>
          </xdr:nvCxnSpPr>
          <xdr:spPr>
            <a:xfrm>
              <a:off x="6491077" y="5496750"/>
              <a:ext cx="344705" cy="2820"/>
            </a:xfrm>
            <a:prstGeom prst="line">
              <a:avLst/>
            </a:prstGeom>
            <a:ln/>
          </xdr:spPr>
          <xdr:style>
            <a:lnRef idx="2">
              <a:schemeClr val="accent5"/>
            </a:lnRef>
            <a:fillRef idx="1">
              <a:schemeClr val="lt1"/>
            </a:fillRef>
            <a:effectRef idx="0">
              <a:schemeClr val="accent5"/>
            </a:effectRef>
            <a:fontRef idx="minor">
              <a:schemeClr val="dk1"/>
            </a:fontRef>
          </xdr:style>
        </xdr:cxnSp>
        <xdr:sp macro="" textlink="$B$3">
          <xdr:nvSpPr>
            <xdr:cNvPr id="1040" name="Rectángulo: esquinas redondeadas 1039">
              <a:extLst>
                <a:ext uri="{FF2B5EF4-FFF2-40B4-BE49-F238E27FC236}">
                  <a16:creationId xmlns:a16="http://schemas.microsoft.com/office/drawing/2014/main" id="{6961907A-6486-CCE1-23B3-41871C1FD02B}"/>
                </a:ext>
              </a:extLst>
            </xdr:cNvPr>
            <xdr:cNvSpPr/>
          </xdr:nvSpPr>
          <xdr:spPr>
            <a:xfrm>
              <a:off x="4799651" y="2918181"/>
              <a:ext cx="2238960" cy="573852"/>
            </a:xfrm>
            <a:prstGeom prst="roundRect">
              <a:avLst/>
            </a:prstGeom>
            <a:solidFill>
              <a:schemeClr val="accent5">
                <a:lumMod val="20000"/>
                <a:lumOff val="80000"/>
              </a:schemeClr>
            </a:solidFill>
            <a:ln/>
          </xdr:spPr>
          <xdr:style>
            <a:lnRef idx="2">
              <a:schemeClr val="accent5"/>
            </a:lnRef>
            <a:fillRef idx="1">
              <a:schemeClr val="lt1"/>
            </a:fillRef>
            <a:effectRef idx="0">
              <a:schemeClr val="accent5"/>
            </a:effectRef>
            <a:fontRef idx="minor">
              <a:schemeClr val="dk1"/>
            </a:fontRef>
          </xdr:style>
          <xdr:txBody>
            <a:bodyPr vertOverflow="clip" horzOverflow="clip" rtlCol="0" anchor="ctr"/>
            <a:lstStyle/>
            <a:p>
              <a:pPr algn="ctr"/>
              <a:fld id="{B1397CBC-5D9B-4812-A5FF-914C8E7916A8}" type="TxLink">
                <a:rPr lang="en-US" sz="1800" b="1" i="0" u="none" strike="noStrike">
                  <a:solidFill>
                    <a:srgbClr val="A02B93"/>
                  </a:solidFill>
                  <a:latin typeface="Segoe"/>
                </a:rPr>
                <a:pPr algn="ctr"/>
                <a:t>Mano de Obra</a:t>
              </a:fld>
              <a:endParaRPr lang="es-PE" sz="1100"/>
            </a:p>
          </xdr:txBody>
        </xdr:sp>
        <xdr:sp macro="" textlink="$B$4">
          <xdr:nvSpPr>
            <xdr:cNvPr id="1041" name="CuadroTexto 1040">
              <a:extLst>
                <a:ext uri="{FF2B5EF4-FFF2-40B4-BE49-F238E27FC236}">
                  <a16:creationId xmlns:a16="http://schemas.microsoft.com/office/drawing/2014/main" id="{6A41D5C9-3D85-EF3A-BE80-A1F02C69511B}"/>
                </a:ext>
              </a:extLst>
            </xdr:cNvPr>
            <xdr:cNvSpPr txBox="1"/>
          </xdr:nvSpPr>
          <xdr:spPr>
            <a:xfrm>
              <a:off x="3377258" y="3623732"/>
              <a:ext cx="2408295" cy="498592"/>
            </a:xfrm>
            <a:prstGeom prst="rect">
              <a:avLst/>
            </a:prstGeom>
            <a:ln/>
          </xdr:spPr>
          <xdr:style>
            <a:lnRef idx="2">
              <a:schemeClr val="accent5"/>
            </a:lnRef>
            <a:fillRef idx="1">
              <a:schemeClr val="lt1"/>
            </a:fillRef>
            <a:effectRef idx="0">
              <a:schemeClr val="accent5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fld id="{5692107C-2D78-40C0-9F94-3EFE3662A26F}" type="TxLink">
                <a:rPr lang="en-US" sz="1100" b="0" i="0" u="none" strike="noStrike">
                  <a:solidFill>
                    <a:srgbClr val="404040"/>
                  </a:solidFill>
                  <a:latin typeface="Segoe"/>
                </a:rPr>
                <a:pPr/>
                <a:t>Falta de capacitación</a:t>
              </a:fld>
              <a:endParaRPr lang="es-PE" sz="1100"/>
            </a:p>
          </xdr:txBody>
        </xdr:sp>
        <xdr:sp macro="" textlink="$B$5">
          <xdr:nvSpPr>
            <xdr:cNvPr id="1042" name="CuadroTexto 1041">
              <a:extLst>
                <a:ext uri="{FF2B5EF4-FFF2-40B4-BE49-F238E27FC236}">
                  <a16:creationId xmlns:a16="http://schemas.microsoft.com/office/drawing/2014/main" id="{BF9D89CC-7B49-4598-A730-92B7B6E13E83}"/>
                </a:ext>
              </a:extLst>
            </xdr:cNvPr>
            <xdr:cNvSpPr txBox="1"/>
          </xdr:nvSpPr>
          <xdr:spPr>
            <a:xfrm>
              <a:off x="3640654" y="4164972"/>
              <a:ext cx="2408295" cy="498592"/>
            </a:xfrm>
            <a:prstGeom prst="rect">
              <a:avLst/>
            </a:prstGeom>
            <a:ln/>
          </xdr:spPr>
          <xdr:style>
            <a:lnRef idx="2">
              <a:schemeClr val="accent5"/>
            </a:lnRef>
            <a:fillRef idx="1">
              <a:schemeClr val="lt1"/>
            </a:fillRef>
            <a:effectRef idx="0">
              <a:schemeClr val="accent5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fld id="{04ED2A02-9531-46C7-8945-A2407D347634}" type="TxLink">
                <a:rPr lang="en-US" sz="1100" b="0" i="0" u="none" strike="noStrike">
                  <a:solidFill>
                    <a:srgbClr val="404040"/>
                  </a:solidFill>
                  <a:latin typeface="Segoe"/>
                </a:rPr>
                <a:pPr/>
                <a:t>Ineficiencia de algunos empleados</a:t>
              </a:fld>
              <a:endParaRPr lang="es-PE" sz="1100"/>
            </a:p>
          </xdr:txBody>
        </xdr:sp>
        <xdr:sp macro="" textlink="$B$6">
          <xdr:nvSpPr>
            <xdr:cNvPr id="1044" name="CuadroTexto 1043">
              <a:extLst>
                <a:ext uri="{FF2B5EF4-FFF2-40B4-BE49-F238E27FC236}">
                  <a16:creationId xmlns:a16="http://schemas.microsoft.com/office/drawing/2014/main" id="{B9749515-1E5B-45D8-5983-71AE67972276}"/>
                </a:ext>
              </a:extLst>
            </xdr:cNvPr>
            <xdr:cNvSpPr txBox="1"/>
          </xdr:nvSpPr>
          <xdr:spPr>
            <a:xfrm>
              <a:off x="3866422" y="4706212"/>
              <a:ext cx="2408295" cy="498591"/>
            </a:xfrm>
            <a:prstGeom prst="rect">
              <a:avLst/>
            </a:prstGeom>
            <a:ln/>
          </xdr:spPr>
          <xdr:style>
            <a:lnRef idx="2">
              <a:schemeClr val="accent5"/>
            </a:lnRef>
            <a:fillRef idx="1">
              <a:schemeClr val="lt1"/>
            </a:fillRef>
            <a:effectRef idx="0">
              <a:schemeClr val="accent5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fld id="{7D5D0B9C-21F8-4FD9-A4B7-350B8E638CA5}" type="TxLink">
                <a:rPr lang="en-US" sz="1100" b="0" i="0" u="none" strike="noStrike">
                  <a:solidFill>
                    <a:srgbClr val="404040"/>
                  </a:solidFill>
                  <a:latin typeface="Segoe"/>
                </a:rPr>
                <a:pPr/>
                <a:t>Falta de supervisión</a:t>
              </a:fld>
              <a:endParaRPr lang="es-PE" sz="1100"/>
            </a:p>
          </xdr:txBody>
        </xdr:sp>
        <xdr:sp macro="" textlink="$B$7">
          <xdr:nvSpPr>
            <xdr:cNvPr id="1046" name="CuadroTexto 1045">
              <a:extLst>
                <a:ext uri="{FF2B5EF4-FFF2-40B4-BE49-F238E27FC236}">
                  <a16:creationId xmlns:a16="http://schemas.microsoft.com/office/drawing/2014/main" id="{E5883117-DC8B-EBD6-13B5-FB966B291A7B}"/>
                </a:ext>
              </a:extLst>
            </xdr:cNvPr>
            <xdr:cNvSpPr txBox="1"/>
          </xdr:nvSpPr>
          <xdr:spPr>
            <a:xfrm>
              <a:off x="4092190" y="5247452"/>
              <a:ext cx="2408295" cy="498593"/>
            </a:xfrm>
            <a:prstGeom prst="rect">
              <a:avLst/>
            </a:prstGeom>
            <a:ln/>
          </xdr:spPr>
          <xdr:style>
            <a:lnRef idx="2">
              <a:schemeClr val="accent5"/>
            </a:lnRef>
            <a:fillRef idx="1">
              <a:schemeClr val="lt1"/>
            </a:fillRef>
            <a:effectRef idx="0">
              <a:schemeClr val="accent5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fld id="{A9C11600-D3FA-4C70-A1C7-A3E5D4057B7B}" type="TxLink">
                <a:rPr lang="en-US" sz="1100" b="0" i="0" u="none" strike="noStrike">
                  <a:solidFill>
                    <a:srgbClr val="404040"/>
                  </a:solidFill>
                  <a:latin typeface="Segoe"/>
                </a:rPr>
                <a:pPr/>
                <a:t>Falta contratar más personal</a:t>
              </a:fld>
              <a:endParaRPr lang="es-PE" sz="1100"/>
            </a:p>
          </xdr:txBody>
        </xdr:sp>
      </xdr:grpSp>
    </xdr:grpSp>
    <xdr:clientData/>
  </xdr:twoCellAnchor>
  <xdr:twoCellAnchor editAs="absolute">
    <xdr:from>
      <xdr:col>0</xdr:col>
      <xdr:colOff>93135</xdr:colOff>
      <xdr:row>0</xdr:row>
      <xdr:rowOff>59269</xdr:rowOff>
    </xdr:from>
    <xdr:to>
      <xdr:col>1</xdr:col>
      <xdr:colOff>2214766</xdr:colOff>
      <xdr:row>0</xdr:row>
      <xdr:rowOff>545525</xdr:rowOff>
    </xdr:to>
    <xdr:grpSp>
      <xdr:nvGrpSpPr>
        <xdr:cNvPr id="1069" name="Grupo 1068">
          <a:extLst>
            <a:ext uri="{FF2B5EF4-FFF2-40B4-BE49-F238E27FC236}">
              <a16:creationId xmlns:a16="http://schemas.microsoft.com/office/drawing/2014/main" id="{96DAA165-D931-48D8-B0BB-66849B3EBA4D}"/>
            </a:ext>
          </a:extLst>
        </xdr:cNvPr>
        <xdr:cNvGrpSpPr/>
      </xdr:nvGrpSpPr>
      <xdr:grpSpPr>
        <a:xfrm>
          <a:off x="93135" y="59269"/>
          <a:ext cx="2331181" cy="486256"/>
          <a:chOff x="96631" y="55611"/>
          <a:chExt cx="2324831" cy="486256"/>
        </a:xfrm>
      </xdr:grpSpPr>
      <xdr:sp macro="" textlink="">
        <xdr:nvSpPr>
          <xdr:cNvPr id="1070" name="Rectángulo: esquinas redondeadas 1069">
            <a:extLst>
              <a:ext uri="{FF2B5EF4-FFF2-40B4-BE49-F238E27FC236}">
                <a16:creationId xmlns:a16="http://schemas.microsoft.com/office/drawing/2014/main" id="{B368CFFC-4AC3-4D3D-A4FB-C19F87A1180F}"/>
              </a:ext>
            </a:extLst>
          </xdr:cNvPr>
          <xdr:cNvSpPr/>
        </xdr:nvSpPr>
        <xdr:spPr>
          <a:xfrm>
            <a:off x="96631" y="75361"/>
            <a:ext cx="2324831" cy="447995"/>
          </a:xfrm>
          <a:prstGeom prst="roundRect">
            <a:avLst/>
          </a:prstGeom>
          <a:ln>
            <a:noFill/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lang="es-PE" sz="1100"/>
          </a:p>
        </xdr:txBody>
      </xdr:sp>
      <xdr:grpSp>
        <xdr:nvGrpSpPr>
          <xdr:cNvPr id="1071" name="Grupo 1070">
            <a:hlinkClick xmlns:r="http://schemas.openxmlformats.org/officeDocument/2006/relationships" r:id="rId1" tooltip="DASHBOARD"/>
            <a:extLst>
              <a:ext uri="{FF2B5EF4-FFF2-40B4-BE49-F238E27FC236}">
                <a16:creationId xmlns:a16="http://schemas.microsoft.com/office/drawing/2014/main" id="{400D5C5F-C574-388C-23E5-56809DE316BD}"/>
              </a:ext>
            </a:extLst>
          </xdr:cNvPr>
          <xdr:cNvGrpSpPr/>
        </xdr:nvGrpSpPr>
        <xdr:grpSpPr>
          <a:xfrm>
            <a:off x="1945888" y="144481"/>
            <a:ext cx="324613" cy="308514"/>
            <a:chOff x="4311173" y="145335"/>
            <a:chExt cx="366950" cy="372268"/>
          </a:xfrm>
        </xdr:grpSpPr>
        <xdr:sp macro="" textlink="">
          <xdr:nvSpPr>
            <xdr:cNvPr id="1085" name="Forma libre: forma 1084">
              <a:extLst>
                <a:ext uri="{FF2B5EF4-FFF2-40B4-BE49-F238E27FC236}">
                  <a16:creationId xmlns:a16="http://schemas.microsoft.com/office/drawing/2014/main" id="{7F536ED3-21D5-8B69-36FB-0318504ECD9F}"/>
                </a:ext>
              </a:extLst>
            </xdr:cNvPr>
            <xdr:cNvSpPr/>
          </xdr:nvSpPr>
          <xdr:spPr>
            <a:xfrm>
              <a:off x="4311173" y="145335"/>
              <a:ext cx="366950" cy="372268"/>
            </a:xfrm>
            <a:custGeom>
              <a:avLst/>
              <a:gdLst>
                <a:gd name="connsiteX0" fmla="*/ 31909 w 366950"/>
                <a:gd name="connsiteY0" fmla="*/ 0 h 372268"/>
                <a:gd name="connsiteX1" fmla="*/ 0 w 366950"/>
                <a:gd name="connsiteY1" fmla="*/ 0 h 372268"/>
                <a:gd name="connsiteX2" fmla="*/ 0 w 366950"/>
                <a:gd name="connsiteY2" fmla="*/ 372269 h 372268"/>
                <a:gd name="connsiteX3" fmla="*/ 366951 w 366950"/>
                <a:gd name="connsiteY3" fmla="*/ 372269 h 372268"/>
                <a:gd name="connsiteX4" fmla="*/ 366951 w 366950"/>
                <a:gd name="connsiteY4" fmla="*/ 340360 h 372268"/>
                <a:gd name="connsiteX5" fmla="*/ 31909 w 366950"/>
                <a:gd name="connsiteY5" fmla="*/ 340360 h 372268"/>
                <a:gd name="connsiteX6" fmla="*/ 31909 w 366950"/>
                <a:gd name="connsiteY6" fmla="*/ 0 h 372268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</a:cxnLst>
              <a:rect l="l" t="t" r="r" b="b"/>
              <a:pathLst>
                <a:path w="366950" h="372268">
                  <a:moveTo>
                    <a:pt x="31909" y="0"/>
                  </a:moveTo>
                  <a:lnTo>
                    <a:pt x="0" y="0"/>
                  </a:lnTo>
                  <a:lnTo>
                    <a:pt x="0" y="372269"/>
                  </a:lnTo>
                  <a:lnTo>
                    <a:pt x="366951" y="372269"/>
                  </a:lnTo>
                  <a:lnTo>
                    <a:pt x="366951" y="340360"/>
                  </a:lnTo>
                  <a:lnTo>
                    <a:pt x="31909" y="340360"/>
                  </a:lnTo>
                  <a:lnTo>
                    <a:pt x="31909" y="0"/>
                  </a:lnTo>
                  <a:close/>
                </a:path>
              </a:pathLst>
            </a:custGeom>
            <a:solidFill>
              <a:srgbClr val="002060"/>
            </a:solidFill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086" name="Forma libre: forma 1085">
              <a:extLst>
                <a:ext uri="{FF2B5EF4-FFF2-40B4-BE49-F238E27FC236}">
                  <a16:creationId xmlns:a16="http://schemas.microsoft.com/office/drawing/2014/main" id="{DF49D9F9-9654-7DC6-E0BA-4A3512CD56C6}"/>
                </a:ext>
              </a:extLst>
            </xdr:cNvPr>
            <xdr:cNvSpPr/>
          </xdr:nvSpPr>
          <xdr:spPr>
            <a:xfrm rot="10800000">
              <a:off x="4598352" y="145335"/>
              <a:ext cx="79771" cy="308451"/>
            </a:xfrm>
            <a:custGeom>
              <a:avLst/>
              <a:gdLst>
                <a:gd name="connsiteX0" fmla="*/ 0 w 79771"/>
                <a:gd name="connsiteY0" fmla="*/ 0 h 308451"/>
                <a:gd name="connsiteX1" fmla="*/ 79772 w 79771"/>
                <a:gd name="connsiteY1" fmla="*/ 0 h 308451"/>
                <a:gd name="connsiteX2" fmla="*/ 79772 w 79771"/>
                <a:gd name="connsiteY2" fmla="*/ 308451 h 308451"/>
                <a:gd name="connsiteX3" fmla="*/ 0 w 79771"/>
                <a:gd name="connsiteY3" fmla="*/ 308451 h 308451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</a:cxnLst>
              <a:rect l="l" t="t" r="r" b="b"/>
              <a:pathLst>
                <a:path w="79771" h="308451">
                  <a:moveTo>
                    <a:pt x="0" y="0"/>
                  </a:moveTo>
                  <a:lnTo>
                    <a:pt x="79772" y="0"/>
                  </a:lnTo>
                  <a:lnTo>
                    <a:pt x="79772" y="308451"/>
                  </a:lnTo>
                  <a:lnTo>
                    <a:pt x="0" y="308451"/>
                  </a:lnTo>
                  <a:close/>
                </a:path>
              </a:pathLst>
            </a:custGeom>
            <a:solidFill>
              <a:srgbClr val="00B050"/>
            </a:solidFill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087" name="Forma libre: forma 1086">
              <a:extLst>
                <a:ext uri="{FF2B5EF4-FFF2-40B4-BE49-F238E27FC236}">
                  <a16:creationId xmlns:a16="http://schemas.microsoft.com/office/drawing/2014/main" id="{393F2D7B-DDB9-C374-9B3F-4D31E43913F8}"/>
                </a:ext>
              </a:extLst>
            </xdr:cNvPr>
            <xdr:cNvSpPr/>
          </xdr:nvSpPr>
          <xdr:spPr>
            <a:xfrm rot="10800000">
              <a:off x="4486671" y="251698"/>
              <a:ext cx="79771" cy="202088"/>
            </a:xfrm>
            <a:custGeom>
              <a:avLst/>
              <a:gdLst>
                <a:gd name="connsiteX0" fmla="*/ 0 w 79771"/>
                <a:gd name="connsiteY0" fmla="*/ 0 h 202088"/>
                <a:gd name="connsiteX1" fmla="*/ 79772 w 79771"/>
                <a:gd name="connsiteY1" fmla="*/ 0 h 202088"/>
                <a:gd name="connsiteX2" fmla="*/ 79772 w 79771"/>
                <a:gd name="connsiteY2" fmla="*/ 202089 h 202088"/>
                <a:gd name="connsiteX3" fmla="*/ 0 w 79771"/>
                <a:gd name="connsiteY3" fmla="*/ 202089 h 202088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</a:cxnLst>
              <a:rect l="l" t="t" r="r" b="b"/>
              <a:pathLst>
                <a:path w="79771" h="202088">
                  <a:moveTo>
                    <a:pt x="0" y="0"/>
                  </a:moveTo>
                  <a:lnTo>
                    <a:pt x="79772" y="0"/>
                  </a:lnTo>
                  <a:lnTo>
                    <a:pt x="79772" y="202089"/>
                  </a:lnTo>
                  <a:lnTo>
                    <a:pt x="0" y="202089"/>
                  </a:lnTo>
                  <a:close/>
                </a:path>
              </a:pathLst>
            </a:custGeom>
            <a:solidFill>
              <a:srgbClr val="FFC000"/>
            </a:solidFill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088" name="Forma libre: forma 1087">
              <a:extLst>
                <a:ext uri="{FF2B5EF4-FFF2-40B4-BE49-F238E27FC236}">
                  <a16:creationId xmlns:a16="http://schemas.microsoft.com/office/drawing/2014/main" id="{181BFA03-AC4E-0959-24A2-2739FF425FD3}"/>
                </a:ext>
              </a:extLst>
            </xdr:cNvPr>
            <xdr:cNvSpPr/>
          </xdr:nvSpPr>
          <xdr:spPr>
            <a:xfrm rot="10800000">
              <a:off x="4374991" y="347424"/>
              <a:ext cx="79771" cy="106362"/>
            </a:xfrm>
            <a:custGeom>
              <a:avLst/>
              <a:gdLst>
                <a:gd name="connsiteX0" fmla="*/ 0 w 79771"/>
                <a:gd name="connsiteY0" fmla="*/ 0 h 106362"/>
                <a:gd name="connsiteX1" fmla="*/ 79772 w 79771"/>
                <a:gd name="connsiteY1" fmla="*/ 0 h 106362"/>
                <a:gd name="connsiteX2" fmla="*/ 79772 w 79771"/>
                <a:gd name="connsiteY2" fmla="*/ 106363 h 106362"/>
                <a:gd name="connsiteX3" fmla="*/ 0 w 79771"/>
                <a:gd name="connsiteY3" fmla="*/ 106363 h 106362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</a:cxnLst>
              <a:rect l="l" t="t" r="r" b="b"/>
              <a:pathLst>
                <a:path w="79771" h="106362">
                  <a:moveTo>
                    <a:pt x="0" y="0"/>
                  </a:moveTo>
                  <a:lnTo>
                    <a:pt x="79772" y="0"/>
                  </a:lnTo>
                  <a:lnTo>
                    <a:pt x="79772" y="106363"/>
                  </a:lnTo>
                  <a:lnTo>
                    <a:pt x="0" y="106363"/>
                  </a:lnTo>
                  <a:close/>
                </a:path>
              </a:pathLst>
            </a:custGeom>
            <a:solidFill>
              <a:srgbClr val="FF0000"/>
            </a:solidFill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089" name="Forma libre: forma 1088">
              <a:extLst>
                <a:ext uri="{FF2B5EF4-FFF2-40B4-BE49-F238E27FC236}">
                  <a16:creationId xmlns:a16="http://schemas.microsoft.com/office/drawing/2014/main" id="{15E34307-6146-F1D9-2D66-C09B6D195F3F}"/>
                </a:ext>
              </a:extLst>
            </xdr:cNvPr>
            <xdr:cNvSpPr/>
          </xdr:nvSpPr>
          <xdr:spPr>
            <a:xfrm>
              <a:off x="4372810" y="145335"/>
              <a:ext cx="172360" cy="172360"/>
            </a:xfrm>
            <a:custGeom>
              <a:avLst/>
              <a:gdLst>
                <a:gd name="connsiteX0" fmla="*/ 172360 w 172360"/>
                <a:gd name="connsiteY0" fmla="*/ 73071 h 172360"/>
                <a:gd name="connsiteX1" fmla="*/ 172360 w 172360"/>
                <a:gd name="connsiteY1" fmla="*/ 0 h 172360"/>
                <a:gd name="connsiteX2" fmla="*/ 99289 w 172360"/>
                <a:gd name="connsiteY2" fmla="*/ 0 h 172360"/>
                <a:gd name="connsiteX3" fmla="*/ 128326 w 172360"/>
                <a:gd name="connsiteY3" fmla="*/ 29037 h 172360"/>
                <a:gd name="connsiteX4" fmla="*/ 0 w 172360"/>
                <a:gd name="connsiteY4" fmla="*/ 157363 h 172360"/>
                <a:gd name="connsiteX5" fmla="*/ 14997 w 172360"/>
                <a:gd name="connsiteY5" fmla="*/ 172360 h 172360"/>
                <a:gd name="connsiteX6" fmla="*/ 143323 w 172360"/>
                <a:gd name="connsiteY6" fmla="*/ 44087 h 172360"/>
                <a:gd name="connsiteX7" fmla="*/ 172360 w 172360"/>
                <a:gd name="connsiteY7" fmla="*/ 73071 h 172360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</a:cxnLst>
              <a:rect l="l" t="t" r="r" b="b"/>
              <a:pathLst>
                <a:path w="172360" h="172360">
                  <a:moveTo>
                    <a:pt x="172360" y="73071"/>
                  </a:moveTo>
                  <a:lnTo>
                    <a:pt x="172360" y="0"/>
                  </a:lnTo>
                  <a:lnTo>
                    <a:pt x="99289" y="0"/>
                  </a:lnTo>
                  <a:lnTo>
                    <a:pt x="128326" y="29037"/>
                  </a:lnTo>
                  <a:lnTo>
                    <a:pt x="0" y="157363"/>
                  </a:lnTo>
                  <a:lnTo>
                    <a:pt x="14997" y="172360"/>
                  </a:lnTo>
                  <a:lnTo>
                    <a:pt x="143323" y="44087"/>
                  </a:lnTo>
                  <a:lnTo>
                    <a:pt x="172360" y="73071"/>
                  </a:lnTo>
                  <a:close/>
                </a:path>
              </a:pathLst>
            </a:custGeom>
            <a:solidFill>
              <a:schemeClr val="tx2"/>
            </a:solidFill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>
                <a:solidFill>
                  <a:srgbClr val="00B0F0"/>
                </a:solidFill>
              </a:endParaRPr>
            </a:p>
          </xdr:txBody>
        </xdr:sp>
      </xdr:grpSp>
      <xdr:grpSp>
        <xdr:nvGrpSpPr>
          <xdr:cNvPr id="1072" name="Gráfico 7" descr="Lista de comprobación con relleno sólido">
            <a:hlinkClick xmlns:r="http://schemas.openxmlformats.org/officeDocument/2006/relationships" r:id="rId2" tooltip="PLAN DE ACCIÓN"/>
            <a:extLst>
              <a:ext uri="{FF2B5EF4-FFF2-40B4-BE49-F238E27FC236}">
                <a16:creationId xmlns:a16="http://schemas.microsoft.com/office/drawing/2014/main" id="{9F527020-23AA-6831-9D73-A39DFC4A08C0}"/>
              </a:ext>
            </a:extLst>
          </xdr:cNvPr>
          <xdr:cNvGrpSpPr/>
        </xdr:nvGrpSpPr>
        <xdr:grpSpPr>
          <a:xfrm>
            <a:off x="1492789" y="122445"/>
            <a:ext cx="293714" cy="352588"/>
            <a:chOff x="3133328" y="118745"/>
            <a:chExt cx="329723" cy="425450"/>
          </a:xfrm>
          <a:solidFill>
            <a:schemeClr val="accent5"/>
          </a:solidFill>
        </xdr:grpSpPr>
        <xdr:sp macro="" textlink="">
          <xdr:nvSpPr>
            <xdr:cNvPr id="1076" name="Forma libre: forma 1075">
              <a:extLst>
                <a:ext uri="{FF2B5EF4-FFF2-40B4-BE49-F238E27FC236}">
                  <a16:creationId xmlns:a16="http://schemas.microsoft.com/office/drawing/2014/main" id="{3BFDAAF8-5587-09DD-5606-2A5F671CB127}"/>
                </a:ext>
              </a:extLst>
            </xdr:cNvPr>
            <xdr:cNvSpPr/>
          </xdr:nvSpPr>
          <xdr:spPr>
            <a:xfrm>
              <a:off x="3133328" y="118745"/>
              <a:ext cx="329723" cy="425450"/>
            </a:xfrm>
            <a:custGeom>
              <a:avLst/>
              <a:gdLst>
                <a:gd name="connsiteX0" fmla="*/ 31909 w 329723"/>
                <a:gd name="connsiteY0" fmla="*/ 31909 h 425450"/>
                <a:gd name="connsiteX1" fmla="*/ 297815 w 329723"/>
                <a:gd name="connsiteY1" fmla="*/ 31909 h 425450"/>
                <a:gd name="connsiteX2" fmla="*/ 297815 w 329723"/>
                <a:gd name="connsiteY2" fmla="*/ 393541 h 425450"/>
                <a:gd name="connsiteX3" fmla="*/ 31909 w 329723"/>
                <a:gd name="connsiteY3" fmla="*/ 393541 h 425450"/>
                <a:gd name="connsiteX4" fmla="*/ 31909 w 329723"/>
                <a:gd name="connsiteY4" fmla="*/ 31909 h 425450"/>
                <a:gd name="connsiteX5" fmla="*/ 0 w 329723"/>
                <a:gd name="connsiteY5" fmla="*/ 425450 h 425450"/>
                <a:gd name="connsiteX6" fmla="*/ 329724 w 329723"/>
                <a:gd name="connsiteY6" fmla="*/ 425450 h 425450"/>
                <a:gd name="connsiteX7" fmla="*/ 329724 w 329723"/>
                <a:gd name="connsiteY7" fmla="*/ 0 h 425450"/>
                <a:gd name="connsiteX8" fmla="*/ 0 w 329723"/>
                <a:gd name="connsiteY8" fmla="*/ 0 h 425450"/>
                <a:gd name="connsiteX9" fmla="*/ 0 w 329723"/>
                <a:gd name="connsiteY9" fmla="*/ 425450 h 425450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  <a:cxn ang="0">
                  <a:pos x="connsiteX8" y="connsiteY8"/>
                </a:cxn>
                <a:cxn ang="0">
                  <a:pos x="connsiteX9" y="connsiteY9"/>
                </a:cxn>
              </a:cxnLst>
              <a:rect l="l" t="t" r="r" b="b"/>
              <a:pathLst>
                <a:path w="329723" h="425450">
                  <a:moveTo>
                    <a:pt x="31909" y="31909"/>
                  </a:moveTo>
                  <a:lnTo>
                    <a:pt x="297815" y="31909"/>
                  </a:lnTo>
                  <a:lnTo>
                    <a:pt x="297815" y="393541"/>
                  </a:lnTo>
                  <a:lnTo>
                    <a:pt x="31909" y="393541"/>
                  </a:lnTo>
                  <a:lnTo>
                    <a:pt x="31909" y="31909"/>
                  </a:lnTo>
                  <a:close/>
                  <a:moveTo>
                    <a:pt x="0" y="425450"/>
                  </a:moveTo>
                  <a:lnTo>
                    <a:pt x="329724" y="425450"/>
                  </a:lnTo>
                  <a:lnTo>
                    <a:pt x="329724" y="0"/>
                  </a:lnTo>
                  <a:lnTo>
                    <a:pt x="0" y="0"/>
                  </a:lnTo>
                  <a:lnTo>
                    <a:pt x="0" y="425450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077" name="Forma libre: forma 1076">
              <a:extLst>
                <a:ext uri="{FF2B5EF4-FFF2-40B4-BE49-F238E27FC236}">
                  <a16:creationId xmlns:a16="http://schemas.microsoft.com/office/drawing/2014/main" id="{C42C2805-7E6D-6D49-9266-13913CDC0084}"/>
                </a:ext>
              </a:extLst>
            </xdr:cNvPr>
            <xdr:cNvSpPr/>
          </xdr:nvSpPr>
          <xdr:spPr>
            <a:xfrm>
              <a:off x="3308826" y="198516"/>
              <a:ext cx="90408" cy="21272"/>
            </a:xfrm>
            <a:custGeom>
              <a:avLst/>
              <a:gdLst>
                <a:gd name="connsiteX0" fmla="*/ 0 w 90408"/>
                <a:gd name="connsiteY0" fmla="*/ 0 h 21272"/>
                <a:gd name="connsiteX1" fmla="*/ 90408 w 90408"/>
                <a:gd name="connsiteY1" fmla="*/ 0 h 21272"/>
                <a:gd name="connsiteX2" fmla="*/ 90408 w 90408"/>
                <a:gd name="connsiteY2" fmla="*/ 21273 h 21272"/>
                <a:gd name="connsiteX3" fmla="*/ 0 w 90408"/>
                <a:gd name="connsiteY3" fmla="*/ 21273 h 21272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</a:cxnLst>
              <a:rect l="l" t="t" r="r" b="b"/>
              <a:pathLst>
                <a:path w="90408" h="21272">
                  <a:moveTo>
                    <a:pt x="0" y="0"/>
                  </a:moveTo>
                  <a:lnTo>
                    <a:pt x="90408" y="0"/>
                  </a:lnTo>
                  <a:lnTo>
                    <a:pt x="90408" y="21273"/>
                  </a:lnTo>
                  <a:lnTo>
                    <a:pt x="0" y="21273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078" name="Forma libre: forma 1077">
              <a:extLst>
                <a:ext uri="{FF2B5EF4-FFF2-40B4-BE49-F238E27FC236}">
                  <a16:creationId xmlns:a16="http://schemas.microsoft.com/office/drawing/2014/main" id="{E4BB769E-5C44-01C2-A872-87763510E8D8}"/>
                </a:ext>
              </a:extLst>
            </xdr:cNvPr>
            <xdr:cNvSpPr/>
          </xdr:nvSpPr>
          <xdr:spPr>
            <a:xfrm>
              <a:off x="3308826" y="283606"/>
              <a:ext cx="90408" cy="21272"/>
            </a:xfrm>
            <a:custGeom>
              <a:avLst/>
              <a:gdLst>
                <a:gd name="connsiteX0" fmla="*/ 0 w 90408"/>
                <a:gd name="connsiteY0" fmla="*/ 0 h 21272"/>
                <a:gd name="connsiteX1" fmla="*/ 90408 w 90408"/>
                <a:gd name="connsiteY1" fmla="*/ 0 h 21272"/>
                <a:gd name="connsiteX2" fmla="*/ 90408 w 90408"/>
                <a:gd name="connsiteY2" fmla="*/ 21273 h 21272"/>
                <a:gd name="connsiteX3" fmla="*/ 0 w 90408"/>
                <a:gd name="connsiteY3" fmla="*/ 21273 h 21272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</a:cxnLst>
              <a:rect l="l" t="t" r="r" b="b"/>
              <a:pathLst>
                <a:path w="90408" h="21272">
                  <a:moveTo>
                    <a:pt x="0" y="0"/>
                  </a:moveTo>
                  <a:lnTo>
                    <a:pt x="90408" y="0"/>
                  </a:lnTo>
                  <a:lnTo>
                    <a:pt x="90408" y="21273"/>
                  </a:lnTo>
                  <a:lnTo>
                    <a:pt x="0" y="21273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079" name="Forma libre: forma 1078">
              <a:extLst>
                <a:ext uri="{FF2B5EF4-FFF2-40B4-BE49-F238E27FC236}">
                  <a16:creationId xmlns:a16="http://schemas.microsoft.com/office/drawing/2014/main" id="{F1305499-48A3-0B94-2864-C8933A3B4380}"/>
                </a:ext>
              </a:extLst>
            </xdr:cNvPr>
            <xdr:cNvSpPr/>
          </xdr:nvSpPr>
          <xdr:spPr>
            <a:xfrm>
              <a:off x="3308826" y="453786"/>
              <a:ext cx="90408" cy="21272"/>
            </a:xfrm>
            <a:custGeom>
              <a:avLst/>
              <a:gdLst>
                <a:gd name="connsiteX0" fmla="*/ 0 w 90408"/>
                <a:gd name="connsiteY0" fmla="*/ 0 h 21272"/>
                <a:gd name="connsiteX1" fmla="*/ 90408 w 90408"/>
                <a:gd name="connsiteY1" fmla="*/ 0 h 21272"/>
                <a:gd name="connsiteX2" fmla="*/ 90408 w 90408"/>
                <a:gd name="connsiteY2" fmla="*/ 21273 h 21272"/>
                <a:gd name="connsiteX3" fmla="*/ 0 w 90408"/>
                <a:gd name="connsiteY3" fmla="*/ 21273 h 21272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</a:cxnLst>
              <a:rect l="l" t="t" r="r" b="b"/>
              <a:pathLst>
                <a:path w="90408" h="21272">
                  <a:moveTo>
                    <a:pt x="0" y="0"/>
                  </a:moveTo>
                  <a:lnTo>
                    <a:pt x="90408" y="0"/>
                  </a:lnTo>
                  <a:lnTo>
                    <a:pt x="90408" y="21273"/>
                  </a:lnTo>
                  <a:lnTo>
                    <a:pt x="0" y="21273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080" name="Forma libre: forma 1079">
              <a:extLst>
                <a:ext uri="{FF2B5EF4-FFF2-40B4-BE49-F238E27FC236}">
                  <a16:creationId xmlns:a16="http://schemas.microsoft.com/office/drawing/2014/main" id="{7B587A4F-751C-B6C6-FE25-8D51CD75759C}"/>
                </a:ext>
              </a:extLst>
            </xdr:cNvPr>
            <xdr:cNvSpPr/>
          </xdr:nvSpPr>
          <xdr:spPr>
            <a:xfrm>
              <a:off x="3308826" y="368696"/>
              <a:ext cx="90408" cy="21272"/>
            </a:xfrm>
            <a:custGeom>
              <a:avLst/>
              <a:gdLst>
                <a:gd name="connsiteX0" fmla="*/ 0 w 90408"/>
                <a:gd name="connsiteY0" fmla="*/ 0 h 21272"/>
                <a:gd name="connsiteX1" fmla="*/ 90408 w 90408"/>
                <a:gd name="connsiteY1" fmla="*/ 0 h 21272"/>
                <a:gd name="connsiteX2" fmla="*/ 90408 w 90408"/>
                <a:gd name="connsiteY2" fmla="*/ 21273 h 21272"/>
                <a:gd name="connsiteX3" fmla="*/ 0 w 90408"/>
                <a:gd name="connsiteY3" fmla="*/ 21273 h 21272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</a:cxnLst>
              <a:rect l="l" t="t" r="r" b="b"/>
              <a:pathLst>
                <a:path w="90408" h="21272">
                  <a:moveTo>
                    <a:pt x="0" y="0"/>
                  </a:moveTo>
                  <a:lnTo>
                    <a:pt x="90408" y="0"/>
                  </a:lnTo>
                  <a:lnTo>
                    <a:pt x="90408" y="21273"/>
                  </a:lnTo>
                  <a:lnTo>
                    <a:pt x="0" y="21273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081" name="Forma libre: forma 1080">
              <a:extLst>
                <a:ext uri="{FF2B5EF4-FFF2-40B4-BE49-F238E27FC236}">
                  <a16:creationId xmlns:a16="http://schemas.microsoft.com/office/drawing/2014/main" id="{705924D1-54A7-6B00-BF98-199805198C26}"/>
                </a:ext>
              </a:extLst>
            </xdr:cNvPr>
            <xdr:cNvSpPr/>
          </xdr:nvSpPr>
          <xdr:spPr>
            <a:xfrm>
              <a:off x="3197145" y="171926"/>
              <a:ext cx="78708" cy="64881"/>
            </a:xfrm>
            <a:custGeom>
              <a:avLst/>
              <a:gdLst>
                <a:gd name="connsiteX0" fmla="*/ 78708 w 78708"/>
                <a:gd name="connsiteY0" fmla="*/ 14891 h 64881"/>
                <a:gd name="connsiteX1" fmla="*/ 63818 w 78708"/>
                <a:gd name="connsiteY1" fmla="*/ 0 h 64881"/>
                <a:gd name="connsiteX2" fmla="*/ 28718 w 78708"/>
                <a:gd name="connsiteY2" fmla="*/ 35100 h 64881"/>
                <a:gd name="connsiteX3" fmla="*/ 14891 w 78708"/>
                <a:gd name="connsiteY3" fmla="*/ 21273 h 64881"/>
                <a:gd name="connsiteX4" fmla="*/ 0 w 78708"/>
                <a:gd name="connsiteY4" fmla="*/ 36163 h 64881"/>
                <a:gd name="connsiteX5" fmla="*/ 28718 w 78708"/>
                <a:gd name="connsiteY5" fmla="*/ 64881 h 64881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</a:cxnLst>
              <a:rect l="l" t="t" r="r" b="b"/>
              <a:pathLst>
                <a:path w="78708" h="64881">
                  <a:moveTo>
                    <a:pt x="78708" y="14891"/>
                  </a:moveTo>
                  <a:lnTo>
                    <a:pt x="63818" y="0"/>
                  </a:lnTo>
                  <a:lnTo>
                    <a:pt x="28718" y="35100"/>
                  </a:lnTo>
                  <a:lnTo>
                    <a:pt x="14891" y="21273"/>
                  </a:lnTo>
                  <a:lnTo>
                    <a:pt x="0" y="36163"/>
                  </a:lnTo>
                  <a:lnTo>
                    <a:pt x="28718" y="64881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082" name="Forma libre: forma 1081">
              <a:extLst>
                <a:ext uri="{FF2B5EF4-FFF2-40B4-BE49-F238E27FC236}">
                  <a16:creationId xmlns:a16="http://schemas.microsoft.com/office/drawing/2014/main" id="{F7284523-E5D5-A6EF-05F7-2DB7E9640B9D}"/>
                </a:ext>
              </a:extLst>
            </xdr:cNvPr>
            <xdr:cNvSpPr/>
          </xdr:nvSpPr>
          <xdr:spPr>
            <a:xfrm>
              <a:off x="3197145" y="257016"/>
              <a:ext cx="78708" cy="64881"/>
            </a:xfrm>
            <a:custGeom>
              <a:avLst/>
              <a:gdLst>
                <a:gd name="connsiteX0" fmla="*/ 78708 w 78708"/>
                <a:gd name="connsiteY0" fmla="*/ 14891 h 64881"/>
                <a:gd name="connsiteX1" fmla="*/ 63818 w 78708"/>
                <a:gd name="connsiteY1" fmla="*/ 0 h 64881"/>
                <a:gd name="connsiteX2" fmla="*/ 28718 w 78708"/>
                <a:gd name="connsiteY2" fmla="*/ 35100 h 64881"/>
                <a:gd name="connsiteX3" fmla="*/ 14891 w 78708"/>
                <a:gd name="connsiteY3" fmla="*/ 21273 h 64881"/>
                <a:gd name="connsiteX4" fmla="*/ 0 w 78708"/>
                <a:gd name="connsiteY4" fmla="*/ 36163 h 64881"/>
                <a:gd name="connsiteX5" fmla="*/ 28718 w 78708"/>
                <a:gd name="connsiteY5" fmla="*/ 64881 h 64881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</a:cxnLst>
              <a:rect l="l" t="t" r="r" b="b"/>
              <a:pathLst>
                <a:path w="78708" h="64881">
                  <a:moveTo>
                    <a:pt x="78708" y="14891"/>
                  </a:moveTo>
                  <a:lnTo>
                    <a:pt x="63818" y="0"/>
                  </a:lnTo>
                  <a:lnTo>
                    <a:pt x="28718" y="35100"/>
                  </a:lnTo>
                  <a:lnTo>
                    <a:pt x="14891" y="21273"/>
                  </a:lnTo>
                  <a:lnTo>
                    <a:pt x="0" y="36163"/>
                  </a:lnTo>
                  <a:lnTo>
                    <a:pt x="28718" y="64881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083" name="Forma libre: forma 1082">
              <a:extLst>
                <a:ext uri="{FF2B5EF4-FFF2-40B4-BE49-F238E27FC236}">
                  <a16:creationId xmlns:a16="http://schemas.microsoft.com/office/drawing/2014/main" id="{5F87F51B-AE62-FC27-6A86-7207B1E95F5F}"/>
                </a:ext>
              </a:extLst>
            </xdr:cNvPr>
            <xdr:cNvSpPr/>
          </xdr:nvSpPr>
          <xdr:spPr>
            <a:xfrm>
              <a:off x="3197145" y="342106"/>
              <a:ext cx="78708" cy="64881"/>
            </a:xfrm>
            <a:custGeom>
              <a:avLst/>
              <a:gdLst>
                <a:gd name="connsiteX0" fmla="*/ 78708 w 78708"/>
                <a:gd name="connsiteY0" fmla="*/ 14891 h 64881"/>
                <a:gd name="connsiteX1" fmla="*/ 63818 w 78708"/>
                <a:gd name="connsiteY1" fmla="*/ 0 h 64881"/>
                <a:gd name="connsiteX2" fmla="*/ 28718 w 78708"/>
                <a:gd name="connsiteY2" fmla="*/ 35100 h 64881"/>
                <a:gd name="connsiteX3" fmla="*/ 14891 w 78708"/>
                <a:gd name="connsiteY3" fmla="*/ 21273 h 64881"/>
                <a:gd name="connsiteX4" fmla="*/ 0 w 78708"/>
                <a:gd name="connsiteY4" fmla="*/ 36163 h 64881"/>
                <a:gd name="connsiteX5" fmla="*/ 28718 w 78708"/>
                <a:gd name="connsiteY5" fmla="*/ 64881 h 64881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</a:cxnLst>
              <a:rect l="l" t="t" r="r" b="b"/>
              <a:pathLst>
                <a:path w="78708" h="64881">
                  <a:moveTo>
                    <a:pt x="78708" y="14891"/>
                  </a:moveTo>
                  <a:lnTo>
                    <a:pt x="63818" y="0"/>
                  </a:lnTo>
                  <a:lnTo>
                    <a:pt x="28718" y="35100"/>
                  </a:lnTo>
                  <a:lnTo>
                    <a:pt x="14891" y="21273"/>
                  </a:lnTo>
                  <a:lnTo>
                    <a:pt x="0" y="36163"/>
                  </a:lnTo>
                  <a:lnTo>
                    <a:pt x="28718" y="64881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084" name="Forma libre: forma 1083">
              <a:extLst>
                <a:ext uri="{FF2B5EF4-FFF2-40B4-BE49-F238E27FC236}">
                  <a16:creationId xmlns:a16="http://schemas.microsoft.com/office/drawing/2014/main" id="{6B906986-2652-F115-A836-D97CAC466529}"/>
                </a:ext>
              </a:extLst>
            </xdr:cNvPr>
            <xdr:cNvSpPr/>
          </xdr:nvSpPr>
          <xdr:spPr>
            <a:xfrm>
              <a:off x="3197145" y="426132"/>
              <a:ext cx="78708" cy="64881"/>
            </a:xfrm>
            <a:custGeom>
              <a:avLst/>
              <a:gdLst>
                <a:gd name="connsiteX0" fmla="*/ 78708 w 78708"/>
                <a:gd name="connsiteY0" fmla="*/ 14891 h 64881"/>
                <a:gd name="connsiteX1" fmla="*/ 63818 w 78708"/>
                <a:gd name="connsiteY1" fmla="*/ 0 h 64881"/>
                <a:gd name="connsiteX2" fmla="*/ 28718 w 78708"/>
                <a:gd name="connsiteY2" fmla="*/ 35100 h 64881"/>
                <a:gd name="connsiteX3" fmla="*/ 14891 w 78708"/>
                <a:gd name="connsiteY3" fmla="*/ 21273 h 64881"/>
                <a:gd name="connsiteX4" fmla="*/ 0 w 78708"/>
                <a:gd name="connsiteY4" fmla="*/ 36163 h 64881"/>
                <a:gd name="connsiteX5" fmla="*/ 28718 w 78708"/>
                <a:gd name="connsiteY5" fmla="*/ 64881 h 64881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</a:cxnLst>
              <a:rect l="l" t="t" r="r" b="b"/>
              <a:pathLst>
                <a:path w="78708" h="64881">
                  <a:moveTo>
                    <a:pt x="78708" y="14891"/>
                  </a:moveTo>
                  <a:lnTo>
                    <a:pt x="63818" y="0"/>
                  </a:lnTo>
                  <a:lnTo>
                    <a:pt x="28718" y="35100"/>
                  </a:lnTo>
                  <a:lnTo>
                    <a:pt x="14891" y="21273"/>
                  </a:lnTo>
                  <a:lnTo>
                    <a:pt x="0" y="36163"/>
                  </a:lnTo>
                  <a:lnTo>
                    <a:pt x="28718" y="64881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</xdr:grpSp>
      <xdr:pic>
        <xdr:nvPicPr>
          <xdr:cNvPr id="1073" name="Gráfico 1072" descr="Tabla con relleno sólido">
            <a:hlinkClick xmlns:r="http://schemas.openxmlformats.org/officeDocument/2006/relationships" r:id="rId3" tooltip="TABLAS"/>
            <a:extLst>
              <a:ext uri="{FF2B5EF4-FFF2-40B4-BE49-F238E27FC236}">
                <a16:creationId xmlns:a16="http://schemas.microsoft.com/office/drawing/2014/main" id="{B7952AE0-5A9B-46D4-39C8-EC6E7763E4B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5"/>
              </a:ext>
            </a:extLst>
          </a:blip>
          <a:stretch>
            <a:fillRect/>
          </a:stretch>
        </xdr:blipFill>
        <xdr:spPr>
          <a:xfrm>
            <a:off x="200215" y="55611"/>
            <a:ext cx="533976" cy="486256"/>
          </a:xfrm>
          <a:prstGeom prst="rect">
            <a:avLst/>
          </a:prstGeom>
        </xdr:spPr>
      </xdr:pic>
      <xdr:sp macro="" textlink="">
        <xdr:nvSpPr>
          <xdr:cNvPr id="1074" name="Triángulo isósceles 1073">
            <a:extLst>
              <a:ext uri="{FF2B5EF4-FFF2-40B4-BE49-F238E27FC236}">
                <a16:creationId xmlns:a16="http://schemas.microsoft.com/office/drawing/2014/main" id="{6E847FEE-83A9-48FD-E84F-985470AEDB71}"/>
              </a:ext>
            </a:extLst>
          </xdr:cNvPr>
          <xdr:cNvSpPr/>
        </xdr:nvSpPr>
        <xdr:spPr>
          <a:xfrm rot="10800000">
            <a:off x="999831" y="72351"/>
            <a:ext cx="235527" cy="152400"/>
          </a:xfrm>
          <a:prstGeom prst="triangle">
            <a:avLst/>
          </a:prstGeom>
          <a:solidFill>
            <a:schemeClr val="accent3"/>
          </a:solidFill>
          <a:ln w="19050"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PE" sz="1100"/>
          </a:p>
        </xdr:txBody>
      </xdr:sp>
      <xdr:pic>
        <xdr:nvPicPr>
          <xdr:cNvPr id="1075" name="Gráfico 1074" descr="Esqueleto de pez muerto con relleno sólido">
            <a:hlinkClick xmlns:r="http://schemas.openxmlformats.org/officeDocument/2006/relationships" r:id="rId6" tooltip="DIAGRAMA"/>
            <a:extLst>
              <a:ext uri="{FF2B5EF4-FFF2-40B4-BE49-F238E27FC236}">
                <a16:creationId xmlns:a16="http://schemas.microsoft.com/office/drawing/2014/main" id="{AE83F958-E58B-B290-D894-0F23834906B7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7">
            <a:extLst>
              <a:ext uri="{96DAC541-7B7A-43D3-8B79-37D633B846F1}">
                <asvg:svgBlip xmlns:asvg="http://schemas.microsoft.com/office/drawing/2016/SVG/main" r:embed="rId8"/>
              </a:ext>
            </a:extLst>
          </a:blip>
          <a:srcRect t="21348" r="-3125" b="22910"/>
          <a:stretch/>
        </xdr:blipFill>
        <xdr:spPr>
          <a:xfrm>
            <a:off x="838199" y="84667"/>
            <a:ext cx="558799" cy="431799"/>
          </a:xfrm>
          <a:prstGeom prst="rect">
            <a:avLst/>
          </a:prstGeom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198120</xdr:colOff>
          <xdr:row>1</xdr:row>
          <xdr:rowOff>0</xdr:rowOff>
        </xdr:from>
        <xdr:to>
          <xdr:col>9</xdr:col>
          <xdr:colOff>845820</xdr:colOff>
          <xdr:row>1</xdr:row>
          <xdr:rowOff>289560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2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s-PE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Diagrama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0</xdr:col>
      <xdr:colOff>93137</xdr:colOff>
      <xdr:row>0</xdr:row>
      <xdr:rowOff>59268</xdr:rowOff>
    </xdr:from>
    <xdr:to>
      <xdr:col>1</xdr:col>
      <xdr:colOff>953235</xdr:colOff>
      <xdr:row>0</xdr:row>
      <xdr:rowOff>545524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BDE0C907-9EC3-4253-AAB7-B93CA80CF29F}"/>
            </a:ext>
          </a:extLst>
        </xdr:cNvPr>
        <xdr:cNvGrpSpPr/>
      </xdr:nvGrpSpPr>
      <xdr:grpSpPr>
        <a:xfrm>
          <a:off x="93137" y="59268"/>
          <a:ext cx="2326948" cy="486256"/>
          <a:chOff x="96631" y="55611"/>
          <a:chExt cx="2324831" cy="486256"/>
        </a:xfrm>
      </xdr:grpSpPr>
      <xdr:sp macro="" textlink="">
        <xdr:nvSpPr>
          <xdr:cNvPr id="3" name="Rectángulo: esquinas redondeadas 2">
            <a:extLst>
              <a:ext uri="{FF2B5EF4-FFF2-40B4-BE49-F238E27FC236}">
                <a16:creationId xmlns:a16="http://schemas.microsoft.com/office/drawing/2014/main" id="{0361DCE5-6E1E-C3F3-506E-7D4D4F456DEF}"/>
              </a:ext>
            </a:extLst>
          </xdr:cNvPr>
          <xdr:cNvSpPr/>
        </xdr:nvSpPr>
        <xdr:spPr>
          <a:xfrm>
            <a:off x="96631" y="75361"/>
            <a:ext cx="2324831" cy="447995"/>
          </a:xfrm>
          <a:prstGeom prst="roundRect">
            <a:avLst/>
          </a:prstGeom>
          <a:ln>
            <a:noFill/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lang="es-PE" sz="1100"/>
          </a:p>
        </xdr:txBody>
      </xdr:sp>
      <xdr:grpSp>
        <xdr:nvGrpSpPr>
          <xdr:cNvPr id="4" name="Grupo 3">
            <a:hlinkClick xmlns:r="http://schemas.openxmlformats.org/officeDocument/2006/relationships" r:id="rId1" tooltip="DASHBOARD"/>
            <a:extLst>
              <a:ext uri="{FF2B5EF4-FFF2-40B4-BE49-F238E27FC236}">
                <a16:creationId xmlns:a16="http://schemas.microsoft.com/office/drawing/2014/main" id="{739D5040-1DA2-E321-B72B-F7BE060BBA5B}"/>
              </a:ext>
            </a:extLst>
          </xdr:cNvPr>
          <xdr:cNvGrpSpPr/>
        </xdr:nvGrpSpPr>
        <xdr:grpSpPr>
          <a:xfrm>
            <a:off x="1945888" y="144481"/>
            <a:ext cx="324613" cy="308514"/>
            <a:chOff x="4311173" y="145335"/>
            <a:chExt cx="366950" cy="372268"/>
          </a:xfrm>
        </xdr:grpSpPr>
        <xdr:sp macro="" textlink="">
          <xdr:nvSpPr>
            <xdr:cNvPr id="18" name="Forma libre: forma 17">
              <a:extLst>
                <a:ext uri="{FF2B5EF4-FFF2-40B4-BE49-F238E27FC236}">
                  <a16:creationId xmlns:a16="http://schemas.microsoft.com/office/drawing/2014/main" id="{CBD1D04E-E337-A700-CE59-06FC1D42B99C}"/>
                </a:ext>
              </a:extLst>
            </xdr:cNvPr>
            <xdr:cNvSpPr/>
          </xdr:nvSpPr>
          <xdr:spPr>
            <a:xfrm>
              <a:off x="4311173" y="145335"/>
              <a:ext cx="366950" cy="372268"/>
            </a:xfrm>
            <a:custGeom>
              <a:avLst/>
              <a:gdLst>
                <a:gd name="connsiteX0" fmla="*/ 31909 w 366950"/>
                <a:gd name="connsiteY0" fmla="*/ 0 h 372268"/>
                <a:gd name="connsiteX1" fmla="*/ 0 w 366950"/>
                <a:gd name="connsiteY1" fmla="*/ 0 h 372268"/>
                <a:gd name="connsiteX2" fmla="*/ 0 w 366950"/>
                <a:gd name="connsiteY2" fmla="*/ 372269 h 372268"/>
                <a:gd name="connsiteX3" fmla="*/ 366951 w 366950"/>
                <a:gd name="connsiteY3" fmla="*/ 372269 h 372268"/>
                <a:gd name="connsiteX4" fmla="*/ 366951 w 366950"/>
                <a:gd name="connsiteY4" fmla="*/ 340360 h 372268"/>
                <a:gd name="connsiteX5" fmla="*/ 31909 w 366950"/>
                <a:gd name="connsiteY5" fmla="*/ 340360 h 372268"/>
                <a:gd name="connsiteX6" fmla="*/ 31909 w 366950"/>
                <a:gd name="connsiteY6" fmla="*/ 0 h 372268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</a:cxnLst>
              <a:rect l="l" t="t" r="r" b="b"/>
              <a:pathLst>
                <a:path w="366950" h="372268">
                  <a:moveTo>
                    <a:pt x="31909" y="0"/>
                  </a:moveTo>
                  <a:lnTo>
                    <a:pt x="0" y="0"/>
                  </a:lnTo>
                  <a:lnTo>
                    <a:pt x="0" y="372269"/>
                  </a:lnTo>
                  <a:lnTo>
                    <a:pt x="366951" y="372269"/>
                  </a:lnTo>
                  <a:lnTo>
                    <a:pt x="366951" y="340360"/>
                  </a:lnTo>
                  <a:lnTo>
                    <a:pt x="31909" y="340360"/>
                  </a:lnTo>
                  <a:lnTo>
                    <a:pt x="31909" y="0"/>
                  </a:lnTo>
                  <a:close/>
                </a:path>
              </a:pathLst>
            </a:custGeom>
            <a:solidFill>
              <a:srgbClr val="002060"/>
            </a:solidFill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9" name="Forma libre: forma 18">
              <a:extLst>
                <a:ext uri="{FF2B5EF4-FFF2-40B4-BE49-F238E27FC236}">
                  <a16:creationId xmlns:a16="http://schemas.microsoft.com/office/drawing/2014/main" id="{A9454F41-51ED-B469-47CC-C95C23881A57}"/>
                </a:ext>
              </a:extLst>
            </xdr:cNvPr>
            <xdr:cNvSpPr/>
          </xdr:nvSpPr>
          <xdr:spPr>
            <a:xfrm rot="10800000">
              <a:off x="4598352" y="145335"/>
              <a:ext cx="79771" cy="308451"/>
            </a:xfrm>
            <a:custGeom>
              <a:avLst/>
              <a:gdLst>
                <a:gd name="connsiteX0" fmla="*/ 0 w 79771"/>
                <a:gd name="connsiteY0" fmla="*/ 0 h 308451"/>
                <a:gd name="connsiteX1" fmla="*/ 79772 w 79771"/>
                <a:gd name="connsiteY1" fmla="*/ 0 h 308451"/>
                <a:gd name="connsiteX2" fmla="*/ 79772 w 79771"/>
                <a:gd name="connsiteY2" fmla="*/ 308451 h 308451"/>
                <a:gd name="connsiteX3" fmla="*/ 0 w 79771"/>
                <a:gd name="connsiteY3" fmla="*/ 308451 h 308451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</a:cxnLst>
              <a:rect l="l" t="t" r="r" b="b"/>
              <a:pathLst>
                <a:path w="79771" h="308451">
                  <a:moveTo>
                    <a:pt x="0" y="0"/>
                  </a:moveTo>
                  <a:lnTo>
                    <a:pt x="79772" y="0"/>
                  </a:lnTo>
                  <a:lnTo>
                    <a:pt x="79772" y="308451"/>
                  </a:lnTo>
                  <a:lnTo>
                    <a:pt x="0" y="308451"/>
                  </a:lnTo>
                  <a:close/>
                </a:path>
              </a:pathLst>
            </a:custGeom>
            <a:solidFill>
              <a:srgbClr val="00B050"/>
            </a:solidFill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20" name="Forma libre: forma 19">
              <a:extLst>
                <a:ext uri="{FF2B5EF4-FFF2-40B4-BE49-F238E27FC236}">
                  <a16:creationId xmlns:a16="http://schemas.microsoft.com/office/drawing/2014/main" id="{20FEB878-A2FD-0C36-E462-38D0840A58CC}"/>
                </a:ext>
              </a:extLst>
            </xdr:cNvPr>
            <xdr:cNvSpPr/>
          </xdr:nvSpPr>
          <xdr:spPr>
            <a:xfrm rot="10800000">
              <a:off x="4486671" y="251698"/>
              <a:ext cx="79771" cy="202088"/>
            </a:xfrm>
            <a:custGeom>
              <a:avLst/>
              <a:gdLst>
                <a:gd name="connsiteX0" fmla="*/ 0 w 79771"/>
                <a:gd name="connsiteY0" fmla="*/ 0 h 202088"/>
                <a:gd name="connsiteX1" fmla="*/ 79772 w 79771"/>
                <a:gd name="connsiteY1" fmla="*/ 0 h 202088"/>
                <a:gd name="connsiteX2" fmla="*/ 79772 w 79771"/>
                <a:gd name="connsiteY2" fmla="*/ 202089 h 202088"/>
                <a:gd name="connsiteX3" fmla="*/ 0 w 79771"/>
                <a:gd name="connsiteY3" fmla="*/ 202089 h 202088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</a:cxnLst>
              <a:rect l="l" t="t" r="r" b="b"/>
              <a:pathLst>
                <a:path w="79771" h="202088">
                  <a:moveTo>
                    <a:pt x="0" y="0"/>
                  </a:moveTo>
                  <a:lnTo>
                    <a:pt x="79772" y="0"/>
                  </a:lnTo>
                  <a:lnTo>
                    <a:pt x="79772" y="202089"/>
                  </a:lnTo>
                  <a:lnTo>
                    <a:pt x="0" y="202089"/>
                  </a:lnTo>
                  <a:close/>
                </a:path>
              </a:pathLst>
            </a:custGeom>
            <a:solidFill>
              <a:srgbClr val="FFC000"/>
            </a:solidFill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21" name="Forma libre: forma 20">
              <a:extLst>
                <a:ext uri="{FF2B5EF4-FFF2-40B4-BE49-F238E27FC236}">
                  <a16:creationId xmlns:a16="http://schemas.microsoft.com/office/drawing/2014/main" id="{A288B5ED-0A4B-FB4D-7F50-4ED0F7BD2AC7}"/>
                </a:ext>
              </a:extLst>
            </xdr:cNvPr>
            <xdr:cNvSpPr/>
          </xdr:nvSpPr>
          <xdr:spPr>
            <a:xfrm rot="10800000">
              <a:off x="4374991" y="347424"/>
              <a:ext cx="79771" cy="106362"/>
            </a:xfrm>
            <a:custGeom>
              <a:avLst/>
              <a:gdLst>
                <a:gd name="connsiteX0" fmla="*/ 0 w 79771"/>
                <a:gd name="connsiteY0" fmla="*/ 0 h 106362"/>
                <a:gd name="connsiteX1" fmla="*/ 79772 w 79771"/>
                <a:gd name="connsiteY1" fmla="*/ 0 h 106362"/>
                <a:gd name="connsiteX2" fmla="*/ 79772 w 79771"/>
                <a:gd name="connsiteY2" fmla="*/ 106363 h 106362"/>
                <a:gd name="connsiteX3" fmla="*/ 0 w 79771"/>
                <a:gd name="connsiteY3" fmla="*/ 106363 h 106362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</a:cxnLst>
              <a:rect l="l" t="t" r="r" b="b"/>
              <a:pathLst>
                <a:path w="79771" h="106362">
                  <a:moveTo>
                    <a:pt x="0" y="0"/>
                  </a:moveTo>
                  <a:lnTo>
                    <a:pt x="79772" y="0"/>
                  </a:lnTo>
                  <a:lnTo>
                    <a:pt x="79772" y="106363"/>
                  </a:lnTo>
                  <a:lnTo>
                    <a:pt x="0" y="106363"/>
                  </a:lnTo>
                  <a:close/>
                </a:path>
              </a:pathLst>
            </a:custGeom>
            <a:solidFill>
              <a:srgbClr val="FF0000"/>
            </a:solidFill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22" name="Forma libre: forma 21">
              <a:extLst>
                <a:ext uri="{FF2B5EF4-FFF2-40B4-BE49-F238E27FC236}">
                  <a16:creationId xmlns:a16="http://schemas.microsoft.com/office/drawing/2014/main" id="{E74E84E1-6CF7-048F-AD19-7FEB44346F6E}"/>
                </a:ext>
              </a:extLst>
            </xdr:cNvPr>
            <xdr:cNvSpPr/>
          </xdr:nvSpPr>
          <xdr:spPr>
            <a:xfrm>
              <a:off x="4372810" y="145335"/>
              <a:ext cx="172360" cy="172360"/>
            </a:xfrm>
            <a:custGeom>
              <a:avLst/>
              <a:gdLst>
                <a:gd name="connsiteX0" fmla="*/ 172360 w 172360"/>
                <a:gd name="connsiteY0" fmla="*/ 73071 h 172360"/>
                <a:gd name="connsiteX1" fmla="*/ 172360 w 172360"/>
                <a:gd name="connsiteY1" fmla="*/ 0 h 172360"/>
                <a:gd name="connsiteX2" fmla="*/ 99289 w 172360"/>
                <a:gd name="connsiteY2" fmla="*/ 0 h 172360"/>
                <a:gd name="connsiteX3" fmla="*/ 128326 w 172360"/>
                <a:gd name="connsiteY3" fmla="*/ 29037 h 172360"/>
                <a:gd name="connsiteX4" fmla="*/ 0 w 172360"/>
                <a:gd name="connsiteY4" fmla="*/ 157363 h 172360"/>
                <a:gd name="connsiteX5" fmla="*/ 14997 w 172360"/>
                <a:gd name="connsiteY5" fmla="*/ 172360 h 172360"/>
                <a:gd name="connsiteX6" fmla="*/ 143323 w 172360"/>
                <a:gd name="connsiteY6" fmla="*/ 44087 h 172360"/>
                <a:gd name="connsiteX7" fmla="*/ 172360 w 172360"/>
                <a:gd name="connsiteY7" fmla="*/ 73071 h 172360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</a:cxnLst>
              <a:rect l="l" t="t" r="r" b="b"/>
              <a:pathLst>
                <a:path w="172360" h="172360">
                  <a:moveTo>
                    <a:pt x="172360" y="73071"/>
                  </a:moveTo>
                  <a:lnTo>
                    <a:pt x="172360" y="0"/>
                  </a:lnTo>
                  <a:lnTo>
                    <a:pt x="99289" y="0"/>
                  </a:lnTo>
                  <a:lnTo>
                    <a:pt x="128326" y="29037"/>
                  </a:lnTo>
                  <a:lnTo>
                    <a:pt x="0" y="157363"/>
                  </a:lnTo>
                  <a:lnTo>
                    <a:pt x="14997" y="172360"/>
                  </a:lnTo>
                  <a:lnTo>
                    <a:pt x="143323" y="44087"/>
                  </a:lnTo>
                  <a:lnTo>
                    <a:pt x="172360" y="73071"/>
                  </a:lnTo>
                  <a:close/>
                </a:path>
              </a:pathLst>
            </a:custGeom>
            <a:solidFill>
              <a:schemeClr val="tx2"/>
            </a:solidFill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>
                <a:solidFill>
                  <a:srgbClr val="00B0F0"/>
                </a:solidFill>
              </a:endParaRPr>
            </a:p>
          </xdr:txBody>
        </xdr:sp>
      </xdr:grpSp>
      <xdr:grpSp>
        <xdr:nvGrpSpPr>
          <xdr:cNvPr id="5" name="Gráfico 7" descr="Lista de comprobación con relleno sólido">
            <a:hlinkClick xmlns:r="http://schemas.openxmlformats.org/officeDocument/2006/relationships" r:id="rId2" tooltip="PLAN DE ACCIÓN"/>
            <a:extLst>
              <a:ext uri="{FF2B5EF4-FFF2-40B4-BE49-F238E27FC236}">
                <a16:creationId xmlns:a16="http://schemas.microsoft.com/office/drawing/2014/main" id="{E6D53753-8194-B154-6130-69A3F1D19AFA}"/>
              </a:ext>
            </a:extLst>
          </xdr:cNvPr>
          <xdr:cNvGrpSpPr/>
        </xdr:nvGrpSpPr>
        <xdr:grpSpPr>
          <a:xfrm>
            <a:off x="1492789" y="122445"/>
            <a:ext cx="293714" cy="352588"/>
            <a:chOff x="3133328" y="118745"/>
            <a:chExt cx="329723" cy="425450"/>
          </a:xfrm>
          <a:solidFill>
            <a:schemeClr val="accent5"/>
          </a:solidFill>
        </xdr:grpSpPr>
        <xdr:sp macro="" textlink="">
          <xdr:nvSpPr>
            <xdr:cNvPr id="9" name="Forma libre: forma 8">
              <a:extLst>
                <a:ext uri="{FF2B5EF4-FFF2-40B4-BE49-F238E27FC236}">
                  <a16:creationId xmlns:a16="http://schemas.microsoft.com/office/drawing/2014/main" id="{3B9DCA8C-2CD7-4030-17AD-54306A8B7E40}"/>
                </a:ext>
              </a:extLst>
            </xdr:cNvPr>
            <xdr:cNvSpPr/>
          </xdr:nvSpPr>
          <xdr:spPr>
            <a:xfrm>
              <a:off x="3133328" y="118745"/>
              <a:ext cx="329723" cy="425450"/>
            </a:xfrm>
            <a:custGeom>
              <a:avLst/>
              <a:gdLst>
                <a:gd name="connsiteX0" fmla="*/ 31909 w 329723"/>
                <a:gd name="connsiteY0" fmla="*/ 31909 h 425450"/>
                <a:gd name="connsiteX1" fmla="*/ 297815 w 329723"/>
                <a:gd name="connsiteY1" fmla="*/ 31909 h 425450"/>
                <a:gd name="connsiteX2" fmla="*/ 297815 w 329723"/>
                <a:gd name="connsiteY2" fmla="*/ 393541 h 425450"/>
                <a:gd name="connsiteX3" fmla="*/ 31909 w 329723"/>
                <a:gd name="connsiteY3" fmla="*/ 393541 h 425450"/>
                <a:gd name="connsiteX4" fmla="*/ 31909 w 329723"/>
                <a:gd name="connsiteY4" fmla="*/ 31909 h 425450"/>
                <a:gd name="connsiteX5" fmla="*/ 0 w 329723"/>
                <a:gd name="connsiteY5" fmla="*/ 425450 h 425450"/>
                <a:gd name="connsiteX6" fmla="*/ 329724 w 329723"/>
                <a:gd name="connsiteY6" fmla="*/ 425450 h 425450"/>
                <a:gd name="connsiteX7" fmla="*/ 329724 w 329723"/>
                <a:gd name="connsiteY7" fmla="*/ 0 h 425450"/>
                <a:gd name="connsiteX8" fmla="*/ 0 w 329723"/>
                <a:gd name="connsiteY8" fmla="*/ 0 h 425450"/>
                <a:gd name="connsiteX9" fmla="*/ 0 w 329723"/>
                <a:gd name="connsiteY9" fmla="*/ 425450 h 425450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  <a:cxn ang="0">
                  <a:pos x="connsiteX8" y="connsiteY8"/>
                </a:cxn>
                <a:cxn ang="0">
                  <a:pos x="connsiteX9" y="connsiteY9"/>
                </a:cxn>
              </a:cxnLst>
              <a:rect l="l" t="t" r="r" b="b"/>
              <a:pathLst>
                <a:path w="329723" h="425450">
                  <a:moveTo>
                    <a:pt x="31909" y="31909"/>
                  </a:moveTo>
                  <a:lnTo>
                    <a:pt x="297815" y="31909"/>
                  </a:lnTo>
                  <a:lnTo>
                    <a:pt x="297815" y="393541"/>
                  </a:lnTo>
                  <a:lnTo>
                    <a:pt x="31909" y="393541"/>
                  </a:lnTo>
                  <a:lnTo>
                    <a:pt x="31909" y="31909"/>
                  </a:lnTo>
                  <a:close/>
                  <a:moveTo>
                    <a:pt x="0" y="425450"/>
                  </a:moveTo>
                  <a:lnTo>
                    <a:pt x="329724" y="425450"/>
                  </a:lnTo>
                  <a:lnTo>
                    <a:pt x="329724" y="0"/>
                  </a:lnTo>
                  <a:lnTo>
                    <a:pt x="0" y="0"/>
                  </a:lnTo>
                  <a:lnTo>
                    <a:pt x="0" y="425450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0" name="Forma libre: forma 9">
              <a:extLst>
                <a:ext uri="{FF2B5EF4-FFF2-40B4-BE49-F238E27FC236}">
                  <a16:creationId xmlns:a16="http://schemas.microsoft.com/office/drawing/2014/main" id="{0766E0CF-9BF1-2C76-4157-C1E43E93E781}"/>
                </a:ext>
              </a:extLst>
            </xdr:cNvPr>
            <xdr:cNvSpPr/>
          </xdr:nvSpPr>
          <xdr:spPr>
            <a:xfrm>
              <a:off x="3308826" y="198516"/>
              <a:ext cx="90408" cy="21272"/>
            </a:xfrm>
            <a:custGeom>
              <a:avLst/>
              <a:gdLst>
                <a:gd name="connsiteX0" fmla="*/ 0 w 90408"/>
                <a:gd name="connsiteY0" fmla="*/ 0 h 21272"/>
                <a:gd name="connsiteX1" fmla="*/ 90408 w 90408"/>
                <a:gd name="connsiteY1" fmla="*/ 0 h 21272"/>
                <a:gd name="connsiteX2" fmla="*/ 90408 w 90408"/>
                <a:gd name="connsiteY2" fmla="*/ 21273 h 21272"/>
                <a:gd name="connsiteX3" fmla="*/ 0 w 90408"/>
                <a:gd name="connsiteY3" fmla="*/ 21273 h 21272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</a:cxnLst>
              <a:rect l="l" t="t" r="r" b="b"/>
              <a:pathLst>
                <a:path w="90408" h="21272">
                  <a:moveTo>
                    <a:pt x="0" y="0"/>
                  </a:moveTo>
                  <a:lnTo>
                    <a:pt x="90408" y="0"/>
                  </a:lnTo>
                  <a:lnTo>
                    <a:pt x="90408" y="21273"/>
                  </a:lnTo>
                  <a:lnTo>
                    <a:pt x="0" y="21273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1" name="Forma libre: forma 10">
              <a:extLst>
                <a:ext uri="{FF2B5EF4-FFF2-40B4-BE49-F238E27FC236}">
                  <a16:creationId xmlns:a16="http://schemas.microsoft.com/office/drawing/2014/main" id="{6B92D594-B6B9-E6E6-2502-5BF70C2AAF33}"/>
                </a:ext>
              </a:extLst>
            </xdr:cNvPr>
            <xdr:cNvSpPr/>
          </xdr:nvSpPr>
          <xdr:spPr>
            <a:xfrm>
              <a:off x="3308826" y="283606"/>
              <a:ext cx="90408" cy="21272"/>
            </a:xfrm>
            <a:custGeom>
              <a:avLst/>
              <a:gdLst>
                <a:gd name="connsiteX0" fmla="*/ 0 w 90408"/>
                <a:gd name="connsiteY0" fmla="*/ 0 h 21272"/>
                <a:gd name="connsiteX1" fmla="*/ 90408 w 90408"/>
                <a:gd name="connsiteY1" fmla="*/ 0 h 21272"/>
                <a:gd name="connsiteX2" fmla="*/ 90408 w 90408"/>
                <a:gd name="connsiteY2" fmla="*/ 21273 h 21272"/>
                <a:gd name="connsiteX3" fmla="*/ 0 w 90408"/>
                <a:gd name="connsiteY3" fmla="*/ 21273 h 21272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</a:cxnLst>
              <a:rect l="l" t="t" r="r" b="b"/>
              <a:pathLst>
                <a:path w="90408" h="21272">
                  <a:moveTo>
                    <a:pt x="0" y="0"/>
                  </a:moveTo>
                  <a:lnTo>
                    <a:pt x="90408" y="0"/>
                  </a:lnTo>
                  <a:lnTo>
                    <a:pt x="90408" y="21273"/>
                  </a:lnTo>
                  <a:lnTo>
                    <a:pt x="0" y="21273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2" name="Forma libre: forma 11">
              <a:extLst>
                <a:ext uri="{FF2B5EF4-FFF2-40B4-BE49-F238E27FC236}">
                  <a16:creationId xmlns:a16="http://schemas.microsoft.com/office/drawing/2014/main" id="{2A3D8A97-5192-DEEC-DE23-27512F14D59D}"/>
                </a:ext>
              </a:extLst>
            </xdr:cNvPr>
            <xdr:cNvSpPr/>
          </xdr:nvSpPr>
          <xdr:spPr>
            <a:xfrm>
              <a:off x="3308826" y="453786"/>
              <a:ext cx="90408" cy="21272"/>
            </a:xfrm>
            <a:custGeom>
              <a:avLst/>
              <a:gdLst>
                <a:gd name="connsiteX0" fmla="*/ 0 w 90408"/>
                <a:gd name="connsiteY0" fmla="*/ 0 h 21272"/>
                <a:gd name="connsiteX1" fmla="*/ 90408 w 90408"/>
                <a:gd name="connsiteY1" fmla="*/ 0 h 21272"/>
                <a:gd name="connsiteX2" fmla="*/ 90408 w 90408"/>
                <a:gd name="connsiteY2" fmla="*/ 21273 h 21272"/>
                <a:gd name="connsiteX3" fmla="*/ 0 w 90408"/>
                <a:gd name="connsiteY3" fmla="*/ 21273 h 21272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</a:cxnLst>
              <a:rect l="l" t="t" r="r" b="b"/>
              <a:pathLst>
                <a:path w="90408" h="21272">
                  <a:moveTo>
                    <a:pt x="0" y="0"/>
                  </a:moveTo>
                  <a:lnTo>
                    <a:pt x="90408" y="0"/>
                  </a:lnTo>
                  <a:lnTo>
                    <a:pt x="90408" y="21273"/>
                  </a:lnTo>
                  <a:lnTo>
                    <a:pt x="0" y="21273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3" name="Forma libre: forma 12">
              <a:extLst>
                <a:ext uri="{FF2B5EF4-FFF2-40B4-BE49-F238E27FC236}">
                  <a16:creationId xmlns:a16="http://schemas.microsoft.com/office/drawing/2014/main" id="{0AA6279F-D13E-DAF9-9BBA-3D30D3204614}"/>
                </a:ext>
              </a:extLst>
            </xdr:cNvPr>
            <xdr:cNvSpPr/>
          </xdr:nvSpPr>
          <xdr:spPr>
            <a:xfrm>
              <a:off x="3308826" y="368696"/>
              <a:ext cx="90408" cy="21272"/>
            </a:xfrm>
            <a:custGeom>
              <a:avLst/>
              <a:gdLst>
                <a:gd name="connsiteX0" fmla="*/ 0 w 90408"/>
                <a:gd name="connsiteY0" fmla="*/ 0 h 21272"/>
                <a:gd name="connsiteX1" fmla="*/ 90408 w 90408"/>
                <a:gd name="connsiteY1" fmla="*/ 0 h 21272"/>
                <a:gd name="connsiteX2" fmla="*/ 90408 w 90408"/>
                <a:gd name="connsiteY2" fmla="*/ 21273 h 21272"/>
                <a:gd name="connsiteX3" fmla="*/ 0 w 90408"/>
                <a:gd name="connsiteY3" fmla="*/ 21273 h 21272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</a:cxnLst>
              <a:rect l="l" t="t" r="r" b="b"/>
              <a:pathLst>
                <a:path w="90408" h="21272">
                  <a:moveTo>
                    <a:pt x="0" y="0"/>
                  </a:moveTo>
                  <a:lnTo>
                    <a:pt x="90408" y="0"/>
                  </a:lnTo>
                  <a:lnTo>
                    <a:pt x="90408" y="21273"/>
                  </a:lnTo>
                  <a:lnTo>
                    <a:pt x="0" y="21273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4" name="Forma libre: forma 13">
              <a:extLst>
                <a:ext uri="{FF2B5EF4-FFF2-40B4-BE49-F238E27FC236}">
                  <a16:creationId xmlns:a16="http://schemas.microsoft.com/office/drawing/2014/main" id="{5F995345-DBAE-85F8-AF7C-B81C10AFD37C}"/>
                </a:ext>
              </a:extLst>
            </xdr:cNvPr>
            <xdr:cNvSpPr/>
          </xdr:nvSpPr>
          <xdr:spPr>
            <a:xfrm>
              <a:off x="3197145" y="171926"/>
              <a:ext cx="78708" cy="64881"/>
            </a:xfrm>
            <a:custGeom>
              <a:avLst/>
              <a:gdLst>
                <a:gd name="connsiteX0" fmla="*/ 78708 w 78708"/>
                <a:gd name="connsiteY0" fmla="*/ 14891 h 64881"/>
                <a:gd name="connsiteX1" fmla="*/ 63818 w 78708"/>
                <a:gd name="connsiteY1" fmla="*/ 0 h 64881"/>
                <a:gd name="connsiteX2" fmla="*/ 28718 w 78708"/>
                <a:gd name="connsiteY2" fmla="*/ 35100 h 64881"/>
                <a:gd name="connsiteX3" fmla="*/ 14891 w 78708"/>
                <a:gd name="connsiteY3" fmla="*/ 21273 h 64881"/>
                <a:gd name="connsiteX4" fmla="*/ 0 w 78708"/>
                <a:gd name="connsiteY4" fmla="*/ 36163 h 64881"/>
                <a:gd name="connsiteX5" fmla="*/ 28718 w 78708"/>
                <a:gd name="connsiteY5" fmla="*/ 64881 h 64881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</a:cxnLst>
              <a:rect l="l" t="t" r="r" b="b"/>
              <a:pathLst>
                <a:path w="78708" h="64881">
                  <a:moveTo>
                    <a:pt x="78708" y="14891"/>
                  </a:moveTo>
                  <a:lnTo>
                    <a:pt x="63818" y="0"/>
                  </a:lnTo>
                  <a:lnTo>
                    <a:pt x="28718" y="35100"/>
                  </a:lnTo>
                  <a:lnTo>
                    <a:pt x="14891" y="21273"/>
                  </a:lnTo>
                  <a:lnTo>
                    <a:pt x="0" y="36163"/>
                  </a:lnTo>
                  <a:lnTo>
                    <a:pt x="28718" y="64881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5" name="Forma libre: forma 14">
              <a:extLst>
                <a:ext uri="{FF2B5EF4-FFF2-40B4-BE49-F238E27FC236}">
                  <a16:creationId xmlns:a16="http://schemas.microsoft.com/office/drawing/2014/main" id="{FE039F3C-9850-BD6D-9F76-FA10B4F7A866}"/>
                </a:ext>
              </a:extLst>
            </xdr:cNvPr>
            <xdr:cNvSpPr/>
          </xdr:nvSpPr>
          <xdr:spPr>
            <a:xfrm>
              <a:off x="3197145" y="257016"/>
              <a:ext cx="78708" cy="64881"/>
            </a:xfrm>
            <a:custGeom>
              <a:avLst/>
              <a:gdLst>
                <a:gd name="connsiteX0" fmla="*/ 78708 w 78708"/>
                <a:gd name="connsiteY0" fmla="*/ 14891 h 64881"/>
                <a:gd name="connsiteX1" fmla="*/ 63818 w 78708"/>
                <a:gd name="connsiteY1" fmla="*/ 0 h 64881"/>
                <a:gd name="connsiteX2" fmla="*/ 28718 w 78708"/>
                <a:gd name="connsiteY2" fmla="*/ 35100 h 64881"/>
                <a:gd name="connsiteX3" fmla="*/ 14891 w 78708"/>
                <a:gd name="connsiteY3" fmla="*/ 21273 h 64881"/>
                <a:gd name="connsiteX4" fmla="*/ 0 w 78708"/>
                <a:gd name="connsiteY4" fmla="*/ 36163 h 64881"/>
                <a:gd name="connsiteX5" fmla="*/ 28718 w 78708"/>
                <a:gd name="connsiteY5" fmla="*/ 64881 h 64881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</a:cxnLst>
              <a:rect l="l" t="t" r="r" b="b"/>
              <a:pathLst>
                <a:path w="78708" h="64881">
                  <a:moveTo>
                    <a:pt x="78708" y="14891"/>
                  </a:moveTo>
                  <a:lnTo>
                    <a:pt x="63818" y="0"/>
                  </a:lnTo>
                  <a:lnTo>
                    <a:pt x="28718" y="35100"/>
                  </a:lnTo>
                  <a:lnTo>
                    <a:pt x="14891" y="21273"/>
                  </a:lnTo>
                  <a:lnTo>
                    <a:pt x="0" y="36163"/>
                  </a:lnTo>
                  <a:lnTo>
                    <a:pt x="28718" y="64881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6" name="Forma libre: forma 15">
              <a:extLst>
                <a:ext uri="{FF2B5EF4-FFF2-40B4-BE49-F238E27FC236}">
                  <a16:creationId xmlns:a16="http://schemas.microsoft.com/office/drawing/2014/main" id="{45BDAF9E-08C2-7A50-B4E5-B2B063641D20}"/>
                </a:ext>
              </a:extLst>
            </xdr:cNvPr>
            <xdr:cNvSpPr/>
          </xdr:nvSpPr>
          <xdr:spPr>
            <a:xfrm>
              <a:off x="3197145" y="342106"/>
              <a:ext cx="78708" cy="64881"/>
            </a:xfrm>
            <a:custGeom>
              <a:avLst/>
              <a:gdLst>
                <a:gd name="connsiteX0" fmla="*/ 78708 w 78708"/>
                <a:gd name="connsiteY0" fmla="*/ 14891 h 64881"/>
                <a:gd name="connsiteX1" fmla="*/ 63818 w 78708"/>
                <a:gd name="connsiteY1" fmla="*/ 0 h 64881"/>
                <a:gd name="connsiteX2" fmla="*/ 28718 w 78708"/>
                <a:gd name="connsiteY2" fmla="*/ 35100 h 64881"/>
                <a:gd name="connsiteX3" fmla="*/ 14891 w 78708"/>
                <a:gd name="connsiteY3" fmla="*/ 21273 h 64881"/>
                <a:gd name="connsiteX4" fmla="*/ 0 w 78708"/>
                <a:gd name="connsiteY4" fmla="*/ 36163 h 64881"/>
                <a:gd name="connsiteX5" fmla="*/ 28718 w 78708"/>
                <a:gd name="connsiteY5" fmla="*/ 64881 h 64881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</a:cxnLst>
              <a:rect l="l" t="t" r="r" b="b"/>
              <a:pathLst>
                <a:path w="78708" h="64881">
                  <a:moveTo>
                    <a:pt x="78708" y="14891"/>
                  </a:moveTo>
                  <a:lnTo>
                    <a:pt x="63818" y="0"/>
                  </a:lnTo>
                  <a:lnTo>
                    <a:pt x="28718" y="35100"/>
                  </a:lnTo>
                  <a:lnTo>
                    <a:pt x="14891" y="21273"/>
                  </a:lnTo>
                  <a:lnTo>
                    <a:pt x="0" y="36163"/>
                  </a:lnTo>
                  <a:lnTo>
                    <a:pt x="28718" y="64881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7" name="Forma libre: forma 16">
              <a:extLst>
                <a:ext uri="{FF2B5EF4-FFF2-40B4-BE49-F238E27FC236}">
                  <a16:creationId xmlns:a16="http://schemas.microsoft.com/office/drawing/2014/main" id="{34BE04C5-00E6-70F9-5EBB-FA94645A54B5}"/>
                </a:ext>
              </a:extLst>
            </xdr:cNvPr>
            <xdr:cNvSpPr/>
          </xdr:nvSpPr>
          <xdr:spPr>
            <a:xfrm>
              <a:off x="3197145" y="426132"/>
              <a:ext cx="78708" cy="64881"/>
            </a:xfrm>
            <a:custGeom>
              <a:avLst/>
              <a:gdLst>
                <a:gd name="connsiteX0" fmla="*/ 78708 w 78708"/>
                <a:gd name="connsiteY0" fmla="*/ 14891 h 64881"/>
                <a:gd name="connsiteX1" fmla="*/ 63818 w 78708"/>
                <a:gd name="connsiteY1" fmla="*/ 0 h 64881"/>
                <a:gd name="connsiteX2" fmla="*/ 28718 w 78708"/>
                <a:gd name="connsiteY2" fmla="*/ 35100 h 64881"/>
                <a:gd name="connsiteX3" fmla="*/ 14891 w 78708"/>
                <a:gd name="connsiteY3" fmla="*/ 21273 h 64881"/>
                <a:gd name="connsiteX4" fmla="*/ 0 w 78708"/>
                <a:gd name="connsiteY4" fmla="*/ 36163 h 64881"/>
                <a:gd name="connsiteX5" fmla="*/ 28718 w 78708"/>
                <a:gd name="connsiteY5" fmla="*/ 64881 h 64881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</a:cxnLst>
              <a:rect l="l" t="t" r="r" b="b"/>
              <a:pathLst>
                <a:path w="78708" h="64881">
                  <a:moveTo>
                    <a:pt x="78708" y="14891"/>
                  </a:moveTo>
                  <a:lnTo>
                    <a:pt x="63818" y="0"/>
                  </a:lnTo>
                  <a:lnTo>
                    <a:pt x="28718" y="35100"/>
                  </a:lnTo>
                  <a:lnTo>
                    <a:pt x="14891" y="21273"/>
                  </a:lnTo>
                  <a:lnTo>
                    <a:pt x="0" y="36163"/>
                  </a:lnTo>
                  <a:lnTo>
                    <a:pt x="28718" y="64881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</xdr:grpSp>
      <xdr:pic>
        <xdr:nvPicPr>
          <xdr:cNvPr id="6" name="Gráfico 5" descr="Tabla con relleno sólido">
            <a:hlinkClick xmlns:r="http://schemas.openxmlformats.org/officeDocument/2006/relationships" r:id="rId3" tooltip="TABLAS"/>
            <a:extLst>
              <a:ext uri="{FF2B5EF4-FFF2-40B4-BE49-F238E27FC236}">
                <a16:creationId xmlns:a16="http://schemas.microsoft.com/office/drawing/2014/main" id="{EBD3B18F-034A-67AB-F52F-48AE31EF292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5"/>
              </a:ext>
            </a:extLst>
          </a:blip>
          <a:stretch>
            <a:fillRect/>
          </a:stretch>
        </xdr:blipFill>
        <xdr:spPr>
          <a:xfrm>
            <a:off x="200215" y="55611"/>
            <a:ext cx="533976" cy="486256"/>
          </a:xfrm>
          <a:prstGeom prst="rect">
            <a:avLst/>
          </a:prstGeom>
        </xdr:spPr>
      </xdr:pic>
      <xdr:sp macro="" textlink="">
        <xdr:nvSpPr>
          <xdr:cNvPr id="7" name="Triángulo isósceles 6">
            <a:extLst>
              <a:ext uri="{FF2B5EF4-FFF2-40B4-BE49-F238E27FC236}">
                <a16:creationId xmlns:a16="http://schemas.microsoft.com/office/drawing/2014/main" id="{7283223C-B06F-BDCB-17E3-DA92BF8E50A1}"/>
              </a:ext>
            </a:extLst>
          </xdr:cNvPr>
          <xdr:cNvSpPr/>
        </xdr:nvSpPr>
        <xdr:spPr>
          <a:xfrm rot="10800000">
            <a:off x="1524768" y="72351"/>
            <a:ext cx="235527" cy="152400"/>
          </a:xfrm>
          <a:prstGeom prst="triangle">
            <a:avLst/>
          </a:prstGeom>
          <a:solidFill>
            <a:schemeClr val="accent3"/>
          </a:solidFill>
          <a:ln w="19050"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PE" sz="1100"/>
          </a:p>
        </xdr:txBody>
      </xdr:sp>
      <xdr:pic>
        <xdr:nvPicPr>
          <xdr:cNvPr id="8" name="Gráfico 7" descr="Esqueleto de pez muerto con relleno sólido">
            <a:hlinkClick xmlns:r="http://schemas.openxmlformats.org/officeDocument/2006/relationships" r:id="rId6" tooltip="DIAGRAMA"/>
            <a:extLst>
              <a:ext uri="{FF2B5EF4-FFF2-40B4-BE49-F238E27FC236}">
                <a16:creationId xmlns:a16="http://schemas.microsoft.com/office/drawing/2014/main" id="{D8D95880-7052-C25A-97BC-AB6C42ED7771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7">
            <a:extLst>
              <a:ext uri="{96DAC541-7B7A-43D3-8B79-37D633B846F1}">
                <asvg:svgBlip xmlns:asvg="http://schemas.microsoft.com/office/drawing/2016/SVG/main" r:embed="rId8"/>
              </a:ext>
            </a:extLst>
          </a:blip>
          <a:srcRect t="21348" r="-3125" b="22910"/>
          <a:stretch/>
        </xdr:blipFill>
        <xdr:spPr>
          <a:xfrm>
            <a:off x="838199" y="84667"/>
            <a:ext cx="558799" cy="431799"/>
          </a:xfrm>
          <a:prstGeom prst="rect">
            <a:avLst/>
          </a:prstGeom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1312332</xdr:colOff>
      <xdr:row>11</xdr:row>
      <xdr:rowOff>30482</xdr:rowOff>
    </xdr:from>
    <xdr:to>
      <xdr:col>4</xdr:col>
      <xdr:colOff>441959</xdr:colOff>
      <xdr:row>35</xdr:row>
      <xdr:rowOff>119381</xdr:rowOff>
    </xdr:to>
    <xdr:sp macro="" textlink="">
      <xdr:nvSpPr>
        <xdr:cNvPr id="2" name="Rectángulo: esquinas redondeadas 1">
          <a:extLst>
            <a:ext uri="{FF2B5EF4-FFF2-40B4-BE49-F238E27FC236}">
              <a16:creationId xmlns:a16="http://schemas.microsoft.com/office/drawing/2014/main" id="{A3945D10-D119-46A8-AF4C-017232ABF495}"/>
            </a:ext>
          </a:extLst>
        </xdr:cNvPr>
        <xdr:cNvSpPr/>
      </xdr:nvSpPr>
      <xdr:spPr>
        <a:xfrm>
          <a:off x="2777065" y="2197949"/>
          <a:ext cx="5471161" cy="3289299"/>
        </a:xfrm>
        <a:prstGeom prst="roundRect">
          <a:avLst>
            <a:gd name="adj" fmla="val 3755"/>
          </a:avLst>
        </a:prstGeom>
        <a:solidFill>
          <a:sysClr val="window" lastClr="FFFFFF"/>
        </a:solidFill>
        <a:ln w="9525"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0</xdr:col>
      <xdr:colOff>169333</xdr:colOff>
      <xdr:row>11</xdr:row>
      <xdr:rowOff>37256</xdr:rowOff>
    </xdr:from>
    <xdr:to>
      <xdr:col>1</xdr:col>
      <xdr:colOff>1224600</xdr:colOff>
      <xdr:row>23</xdr:row>
      <xdr:rowOff>9316</xdr:rowOff>
    </xdr:to>
    <xdr:sp macro="" textlink="">
      <xdr:nvSpPr>
        <xdr:cNvPr id="3" name="Rectángulo: esquinas redondeadas 2">
          <a:extLst>
            <a:ext uri="{FF2B5EF4-FFF2-40B4-BE49-F238E27FC236}">
              <a16:creationId xmlns:a16="http://schemas.microsoft.com/office/drawing/2014/main" id="{1E24E19D-7777-4F9F-BCA6-CC497BAC0FFB}"/>
            </a:ext>
          </a:extLst>
        </xdr:cNvPr>
        <xdr:cNvSpPr/>
      </xdr:nvSpPr>
      <xdr:spPr>
        <a:xfrm>
          <a:off x="169333" y="2161331"/>
          <a:ext cx="2522117" cy="1515110"/>
        </a:xfrm>
        <a:prstGeom prst="roundRect">
          <a:avLst>
            <a:gd name="adj" fmla="val 5491"/>
          </a:avLst>
        </a:prstGeom>
        <a:solidFill>
          <a:sysClr val="window" lastClr="FFFFFF"/>
        </a:solidFill>
        <a:ln w="9525"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0</xdr:col>
      <xdr:colOff>171026</xdr:colOff>
      <xdr:row>1</xdr:row>
      <xdr:rowOff>84667</xdr:rowOff>
    </xdr:from>
    <xdr:to>
      <xdr:col>8</xdr:col>
      <xdr:colOff>433492</xdr:colOff>
      <xdr:row>8</xdr:row>
      <xdr:rowOff>150707</xdr:rowOff>
    </xdr:to>
    <xdr:sp macro="" textlink="">
      <xdr:nvSpPr>
        <xdr:cNvPr id="4" name="Rectángulo: esquinas redondeadas 3">
          <a:extLst>
            <a:ext uri="{FF2B5EF4-FFF2-40B4-BE49-F238E27FC236}">
              <a16:creationId xmlns:a16="http://schemas.microsoft.com/office/drawing/2014/main" id="{293880F1-1005-4F5C-9DFA-60BB7721A5B5}"/>
            </a:ext>
          </a:extLst>
        </xdr:cNvPr>
        <xdr:cNvSpPr/>
      </xdr:nvSpPr>
      <xdr:spPr>
        <a:xfrm>
          <a:off x="171026" y="668867"/>
          <a:ext cx="12022666" cy="1319107"/>
        </a:xfrm>
        <a:prstGeom prst="roundRect">
          <a:avLst>
            <a:gd name="adj" fmla="val 5491"/>
          </a:avLst>
        </a:prstGeom>
        <a:solidFill>
          <a:sysClr val="window" lastClr="FFFFFF"/>
        </a:solidFill>
        <a:ln w="9525"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0</xdr:col>
      <xdr:colOff>169334</xdr:colOff>
      <xdr:row>23</xdr:row>
      <xdr:rowOff>113456</xdr:rowOff>
    </xdr:from>
    <xdr:to>
      <xdr:col>1</xdr:col>
      <xdr:colOff>1224601</xdr:colOff>
      <xdr:row>35</xdr:row>
      <xdr:rowOff>110916</xdr:rowOff>
    </xdr:to>
    <xdr:sp macro="" textlink="">
      <xdr:nvSpPr>
        <xdr:cNvPr id="5" name="Rectángulo: esquinas redondeadas 4">
          <a:extLst>
            <a:ext uri="{FF2B5EF4-FFF2-40B4-BE49-F238E27FC236}">
              <a16:creationId xmlns:a16="http://schemas.microsoft.com/office/drawing/2014/main" id="{7A933B96-9FD1-4AD4-8BB9-7B0FA087F6AD}"/>
            </a:ext>
          </a:extLst>
        </xdr:cNvPr>
        <xdr:cNvSpPr/>
      </xdr:nvSpPr>
      <xdr:spPr>
        <a:xfrm>
          <a:off x="169334" y="3881123"/>
          <a:ext cx="2520000" cy="1597660"/>
        </a:xfrm>
        <a:prstGeom prst="roundRect">
          <a:avLst>
            <a:gd name="adj" fmla="val 5491"/>
          </a:avLst>
        </a:prstGeom>
        <a:solidFill>
          <a:sysClr val="window" lastClr="FFFFFF"/>
        </a:solidFill>
        <a:ln w="9525"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4</xdr:col>
      <xdr:colOff>533399</xdr:colOff>
      <xdr:row>11</xdr:row>
      <xdr:rowOff>30483</xdr:rowOff>
    </xdr:from>
    <xdr:to>
      <xdr:col>8</xdr:col>
      <xdr:colOff>433492</xdr:colOff>
      <xdr:row>23</xdr:row>
      <xdr:rowOff>17783</xdr:rowOff>
    </xdr:to>
    <xdr:sp macro="" textlink="">
      <xdr:nvSpPr>
        <xdr:cNvPr id="6" name="Rectángulo: esquinas redondeadas 5">
          <a:extLst>
            <a:ext uri="{FF2B5EF4-FFF2-40B4-BE49-F238E27FC236}">
              <a16:creationId xmlns:a16="http://schemas.microsoft.com/office/drawing/2014/main" id="{2C46C738-9B43-4130-A459-BF0DBA4A78E3}"/>
            </a:ext>
          </a:extLst>
        </xdr:cNvPr>
        <xdr:cNvSpPr/>
      </xdr:nvSpPr>
      <xdr:spPr>
        <a:xfrm>
          <a:off x="8339666" y="2197950"/>
          <a:ext cx="3854026" cy="2120900"/>
        </a:xfrm>
        <a:prstGeom prst="roundRect">
          <a:avLst>
            <a:gd name="adj" fmla="val 5491"/>
          </a:avLst>
        </a:prstGeom>
        <a:solidFill>
          <a:sysClr val="window" lastClr="FFFFFF"/>
        </a:solidFill>
        <a:ln w="9525"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4</xdr:col>
      <xdr:colOff>533400</xdr:colOff>
      <xdr:row>23</xdr:row>
      <xdr:rowOff>121923</xdr:rowOff>
    </xdr:from>
    <xdr:to>
      <xdr:col>8</xdr:col>
      <xdr:colOff>433493</xdr:colOff>
      <xdr:row>35</xdr:row>
      <xdr:rowOff>119383</xdr:rowOff>
    </xdr:to>
    <xdr:sp macro="" textlink="">
      <xdr:nvSpPr>
        <xdr:cNvPr id="7" name="Rectángulo: esquinas redondeadas 6">
          <a:extLst>
            <a:ext uri="{FF2B5EF4-FFF2-40B4-BE49-F238E27FC236}">
              <a16:creationId xmlns:a16="http://schemas.microsoft.com/office/drawing/2014/main" id="{137D9A86-E4D3-4E84-AADE-06173966A3D5}"/>
            </a:ext>
          </a:extLst>
        </xdr:cNvPr>
        <xdr:cNvSpPr/>
      </xdr:nvSpPr>
      <xdr:spPr>
        <a:xfrm>
          <a:off x="8339667" y="3889590"/>
          <a:ext cx="3854026" cy="1597660"/>
        </a:xfrm>
        <a:prstGeom prst="roundRect">
          <a:avLst>
            <a:gd name="adj" fmla="val 5491"/>
          </a:avLst>
        </a:prstGeom>
        <a:solidFill>
          <a:sysClr val="window" lastClr="FFFFFF"/>
        </a:solidFill>
        <a:ln w="9525"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absolute">
    <xdr:from>
      <xdr:col>0</xdr:col>
      <xdr:colOff>95250</xdr:colOff>
      <xdr:row>0</xdr:row>
      <xdr:rowOff>57150</xdr:rowOff>
    </xdr:from>
    <xdr:to>
      <xdr:col>1</xdr:col>
      <xdr:colOff>955348</xdr:colOff>
      <xdr:row>0</xdr:row>
      <xdr:rowOff>543406</xdr:rowOff>
    </xdr:to>
    <xdr:grpSp>
      <xdr:nvGrpSpPr>
        <xdr:cNvPr id="8" name="Grupo 7">
          <a:extLst>
            <a:ext uri="{FF2B5EF4-FFF2-40B4-BE49-F238E27FC236}">
              <a16:creationId xmlns:a16="http://schemas.microsoft.com/office/drawing/2014/main" id="{2B116A99-7F95-4DAA-8968-316C41664E45}"/>
            </a:ext>
          </a:extLst>
        </xdr:cNvPr>
        <xdr:cNvGrpSpPr/>
      </xdr:nvGrpSpPr>
      <xdr:grpSpPr>
        <a:xfrm>
          <a:off x="95250" y="57150"/>
          <a:ext cx="2326948" cy="486256"/>
          <a:chOff x="96631" y="55611"/>
          <a:chExt cx="2324831" cy="486256"/>
        </a:xfrm>
      </xdr:grpSpPr>
      <xdr:sp macro="" textlink="">
        <xdr:nvSpPr>
          <xdr:cNvPr id="9" name="Rectángulo: esquinas redondeadas 8">
            <a:extLst>
              <a:ext uri="{FF2B5EF4-FFF2-40B4-BE49-F238E27FC236}">
                <a16:creationId xmlns:a16="http://schemas.microsoft.com/office/drawing/2014/main" id="{008644B2-5F35-E9EC-E2E1-6BA0FD3E15EE}"/>
              </a:ext>
            </a:extLst>
          </xdr:cNvPr>
          <xdr:cNvSpPr/>
        </xdr:nvSpPr>
        <xdr:spPr>
          <a:xfrm>
            <a:off x="96631" y="75361"/>
            <a:ext cx="2324831" cy="447995"/>
          </a:xfrm>
          <a:prstGeom prst="roundRect">
            <a:avLst/>
          </a:prstGeom>
          <a:ln>
            <a:noFill/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lang="es-PE" sz="1100"/>
          </a:p>
        </xdr:txBody>
      </xdr:sp>
      <xdr:grpSp>
        <xdr:nvGrpSpPr>
          <xdr:cNvPr id="10" name="Grupo 9">
            <a:hlinkClick xmlns:r="http://schemas.openxmlformats.org/officeDocument/2006/relationships" r:id="rId1" tooltip="DASHBOARD"/>
            <a:extLst>
              <a:ext uri="{FF2B5EF4-FFF2-40B4-BE49-F238E27FC236}">
                <a16:creationId xmlns:a16="http://schemas.microsoft.com/office/drawing/2014/main" id="{CB1A483A-70D3-BE72-0E6C-7C991FA24CC5}"/>
              </a:ext>
            </a:extLst>
          </xdr:cNvPr>
          <xdr:cNvGrpSpPr/>
        </xdr:nvGrpSpPr>
        <xdr:grpSpPr>
          <a:xfrm>
            <a:off x="1945888" y="144481"/>
            <a:ext cx="324613" cy="308514"/>
            <a:chOff x="4311173" y="145335"/>
            <a:chExt cx="366950" cy="372268"/>
          </a:xfrm>
        </xdr:grpSpPr>
        <xdr:sp macro="" textlink="">
          <xdr:nvSpPr>
            <xdr:cNvPr id="24" name="Forma libre: forma 23">
              <a:extLst>
                <a:ext uri="{FF2B5EF4-FFF2-40B4-BE49-F238E27FC236}">
                  <a16:creationId xmlns:a16="http://schemas.microsoft.com/office/drawing/2014/main" id="{392401D3-81EF-D35C-298E-E0F4D6947CA0}"/>
                </a:ext>
              </a:extLst>
            </xdr:cNvPr>
            <xdr:cNvSpPr/>
          </xdr:nvSpPr>
          <xdr:spPr>
            <a:xfrm>
              <a:off x="4311173" y="145335"/>
              <a:ext cx="366950" cy="372268"/>
            </a:xfrm>
            <a:custGeom>
              <a:avLst/>
              <a:gdLst>
                <a:gd name="connsiteX0" fmla="*/ 31909 w 366950"/>
                <a:gd name="connsiteY0" fmla="*/ 0 h 372268"/>
                <a:gd name="connsiteX1" fmla="*/ 0 w 366950"/>
                <a:gd name="connsiteY1" fmla="*/ 0 h 372268"/>
                <a:gd name="connsiteX2" fmla="*/ 0 w 366950"/>
                <a:gd name="connsiteY2" fmla="*/ 372269 h 372268"/>
                <a:gd name="connsiteX3" fmla="*/ 366951 w 366950"/>
                <a:gd name="connsiteY3" fmla="*/ 372269 h 372268"/>
                <a:gd name="connsiteX4" fmla="*/ 366951 w 366950"/>
                <a:gd name="connsiteY4" fmla="*/ 340360 h 372268"/>
                <a:gd name="connsiteX5" fmla="*/ 31909 w 366950"/>
                <a:gd name="connsiteY5" fmla="*/ 340360 h 372268"/>
                <a:gd name="connsiteX6" fmla="*/ 31909 w 366950"/>
                <a:gd name="connsiteY6" fmla="*/ 0 h 372268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</a:cxnLst>
              <a:rect l="l" t="t" r="r" b="b"/>
              <a:pathLst>
                <a:path w="366950" h="372268">
                  <a:moveTo>
                    <a:pt x="31909" y="0"/>
                  </a:moveTo>
                  <a:lnTo>
                    <a:pt x="0" y="0"/>
                  </a:lnTo>
                  <a:lnTo>
                    <a:pt x="0" y="372269"/>
                  </a:lnTo>
                  <a:lnTo>
                    <a:pt x="366951" y="372269"/>
                  </a:lnTo>
                  <a:lnTo>
                    <a:pt x="366951" y="340360"/>
                  </a:lnTo>
                  <a:lnTo>
                    <a:pt x="31909" y="340360"/>
                  </a:lnTo>
                  <a:lnTo>
                    <a:pt x="31909" y="0"/>
                  </a:lnTo>
                  <a:close/>
                </a:path>
              </a:pathLst>
            </a:custGeom>
            <a:solidFill>
              <a:srgbClr val="002060"/>
            </a:solidFill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25" name="Forma libre: forma 24">
              <a:extLst>
                <a:ext uri="{FF2B5EF4-FFF2-40B4-BE49-F238E27FC236}">
                  <a16:creationId xmlns:a16="http://schemas.microsoft.com/office/drawing/2014/main" id="{C88EA7AC-4737-D910-261E-FDB223212743}"/>
                </a:ext>
              </a:extLst>
            </xdr:cNvPr>
            <xdr:cNvSpPr/>
          </xdr:nvSpPr>
          <xdr:spPr>
            <a:xfrm rot="10800000">
              <a:off x="4598352" y="145335"/>
              <a:ext cx="79771" cy="308451"/>
            </a:xfrm>
            <a:custGeom>
              <a:avLst/>
              <a:gdLst>
                <a:gd name="connsiteX0" fmla="*/ 0 w 79771"/>
                <a:gd name="connsiteY0" fmla="*/ 0 h 308451"/>
                <a:gd name="connsiteX1" fmla="*/ 79772 w 79771"/>
                <a:gd name="connsiteY1" fmla="*/ 0 h 308451"/>
                <a:gd name="connsiteX2" fmla="*/ 79772 w 79771"/>
                <a:gd name="connsiteY2" fmla="*/ 308451 h 308451"/>
                <a:gd name="connsiteX3" fmla="*/ 0 w 79771"/>
                <a:gd name="connsiteY3" fmla="*/ 308451 h 308451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</a:cxnLst>
              <a:rect l="l" t="t" r="r" b="b"/>
              <a:pathLst>
                <a:path w="79771" h="308451">
                  <a:moveTo>
                    <a:pt x="0" y="0"/>
                  </a:moveTo>
                  <a:lnTo>
                    <a:pt x="79772" y="0"/>
                  </a:lnTo>
                  <a:lnTo>
                    <a:pt x="79772" y="308451"/>
                  </a:lnTo>
                  <a:lnTo>
                    <a:pt x="0" y="308451"/>
                  </a:lnTo>
                  <a:close/>
                </a:path>
              </a:pathLst>
            </a:custGeom>
            <a:solidFill>
              <a:srgbClr val="00B050"/>
            </a:solidFill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26" name="Forma libre: forma 25">
              <a:extLst>
                <a:ext uri="{FF2B5EF4-FFF2-40B4-BE49-F238E27FC236}">
                  <a16:creationId xmlns:a16="http://schemas.microsoft.com/office/drawing/2014/main" id="{0E1A4843-AAB5-D4C1-FCA3-C81D4522199C}"/>
                </a:ext>
              </a:extLst>
            </xdr:cNvPr>
            <xdr:cNvSpPr/>
          </xdr:nvSpPr>
          <xdr:spPr>
            <a:xfrm rot="10800000">
              <a:off x="4486671" y="251698"/>
              <a:ext cx="79771" cy="202088"/>
            </a:xfrm>
            <a:custGeom>
              <a:avLst/>
              <a:gdLst>
                <a:gd name="connsiteX0" fmla="*/ 0 w 79771"/>
                <a:gd name="connsiteY0" fmla="*/ 0 h 202088"/>
                <a:gd name="connsiteX1" fmla="*/ 79772 w 79771"/>
                <a:gd name="connsiteY1" fmla="*/ 0 h 202088"/>
                <a:gd name="connsiteX2" fmla="*/ 79772 w 79771"/>
                <a:gd name="connsiteY2" fmla="*/ 202089 h 202088"/>
                <a:gd name="connsiteX3" fmla="*/ 0 w 79771"/>
                <a:gd name="connsiteY3" fmla="*/ 202089 h 202088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</a:cxnLst>
              <a:rect l="l" t="t" r="r" b="b"/>
              <a:pathLst>
                <a:path w="79771" h="202088">
                  <a:moveTo>
                    <a:pt x="0" y="0"/>
                  </a:moveTo>
                  <a:lnTo>
                    <a:pt x="79772" y="0"/>
                  </a:lnTo>
                  <a:lnTo>
                    <a:pt x="79772" y="202089"/>
                  </a:lnTo>
                  <a:lnTo>
                    <a:pt x="0" y="202089"/>
                  </a:lnTo>
                  <a:close/>
                </a:path>
              </a:pathLst>
            </a:custGeom>
            <a:solidFill>
              <a:srgbClr val="FFC000"/>
            </a:solidFill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27" name="Forma libre: forma 26">
              <a:extLst>
                <a:ext uri="{FF2B5EF4-FFF2-40B4-BE49-F238E27FC236}">
                  <a16:creationId xmlns:a16="http://schemas.microsoft.com/office/drawing/2014/main" id="{D99BD98F-3ADD-B7FA-896B-722B11DEE1A8}"/>
                </a:ext>
              </a:extLst>
            </xdr:cNvPr>
            <xdr:cNvSpPr/>
          </xdr:nvSpPr>
          <xdr:spPr>
            <a:xfrm rot="10800000">
              <a:off x="4374991" y="347424"/>
              <a:ext cx="79771" cy="106362"/>
            </a:xfrm>
            <a:custGeom>
              <a:avLst/>
              <a:gdLst>
                <a:gd name="connsiteX0" fmla="*/ 0 w 79771"/>
                <a:gd name="connsiteY0" fmla="*/ 0 h 106362"/>
                <a:gd name="connsiteX1" fmla="*/ 79772 w 79771"/>
                <a:gd name="connsiteY1" fmla="*/ 0 h 106362"/>
                <a:gd name="connsiteX2" fmla="*/ 79772 w 79771"/>
                <a:gd name="connsiteY2" fmla="*/ 106363 h 106362"/>
                <a:gd name="connsiteX3" fmla="*/ 0 w 79771"/>
                <a:gd name="connsiteY3" fmla="*/ 106363 h 106362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</a:cxnLst>
              <a:rect l="l" t="t" r="r" b="b"/>
              <a:pathLst>
                <a:path w="79771" h="106362">
                  <a:moveTo>
                    <a:pt x="0" y="0"/>
                  </a:moveTo>
                  <a:lnTo>
                    <a:pt x="79772" y="0"/>
                  </a:lnTo>
                  <a:lnTo>
                    <a:pt x="79772" y="106363"/>
                  </a:lnTo>
                  <a:lnTo>
                    <a:pt x="0" y="106363"/>
                  </a:lnTo>
                  <a:close/>
                </a:path>
              </a:pathLst>
            </a:custGeom>
            <a:solidFill>
              <a:srgbClr val="FF0000"/>
            </a:solidFill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28" name="Forma libre: forma 27">
              <a:extLst>
                <a:ext uri="{FF2B5EF4-FFF2-40B4-BE49-F238E27FC236}">
                  <a16:creationId xmlns:a16="http://schemas.microsoft.com/office/drawing/2014/main" id="{29433BF4-4B74-F58D-3EBD-1F98F3543ED3}"/>
                </a:ext>
              </a:extLst>
            </xdr:cNvPr>
            <xdr:cNvSpPr/>
          </xdr:nvSpPr>
          <xdr:spPr>
            <a:xfrm>
              <a:off x="4372810" y="145335"/>
              <a:ext cx="172360" cy="172360"/>
            </a:xfrm>
            <a:custGeom>
              <a:avLst/>
              <a:gdLst>
                <a:gd name="connsiteX0" fmla="*/ 172360 w 172360"/>
                <a:gd name="connsiteY0" fmla="*/ 73071 h 172360"/>
                <a:gd name="connsiteX1" fmla="*/ 172360 w 172360"/>
                <a:gd name="connsiteY1" fmla="*/ 0 h 172360"/>
                <a:gd name="connsiteX2" fmla="*/ 99289 w 172360"/>
                <a:gd name="connsiteY2" fmla="*/ 0 h 172360"/>
                <a:gd name="connsiteX3" fmla="*/ 128326 w 172360"/>
                <a:gd name="connsiteY3" fmla="*/ 29037 h 172360"/>
                <a:gd name="connsiteX4" fmla="*/ 0 w 172360"/>
                <a:gd name="connsiteY4" fmla="*/ 157363 h 172360"/>
                <a:gd name="connsiteX5" fmla="*/ 14997 w 172360"/>
                <a:gd name="connsiteY5" fmla="*/ 172360 h 172360"/>
                <a:gd name="connsiteX6" fmla="*/ 143323 w 172360"/>
                <a:gd name="connsiteY6" fmla="*/ 44087 h 172360"/>
                <a:gd name="connsiteX7" fmla="*/ 172360 w 172360"/>
                <a:gd name="connsiteY7" fmla="*/ 73071 h 172360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</a:cxnLst>
              <a:rect l="l" t="t" r="r" b="b"/>
              <a:pathLst>
                <a:path w="172360" h="172360">
                  <a:moveTo>
                    <a:pt x="172360" y="73071"/>
                  </a:moveTo>
                  <a:lnTo>
                    <a:pt x="172360" y="0"/>
                  </a:lnTo>
                  <a:lnTo>
                    <a:pt x="99289" y="0"/>
                  </a:lnTo>
                  <a:lnTo>
                    <a:pt x="128326" y="29037"/>
                  </a:lnTo>
                  <a:lnTo>
                    <a:pt x="0" y="157363"/>
                  </a:lnTo>
                  <a:lnTo>
                    <a:pt x="14997" y="172360"/>
                  </a:lnTo>
                  <a:lnTo>
                    <a:pt x="143323" y="44087"/>
                  </a:lnTo>
                  <a:lnTo>
                    <a:pt x="172360" y="73071"/>
                  </a:lnTo>
                  <a:close/>
                </a:path>
              </a:pathLst>
            </a:custGeom>
            <a:solidFill>
              <a:schemeClr val="tx2"/>
            </a:solidFill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>
                <a:solidFill>
                  <a:srgbClr val="00B0F0"/>
                </a:solidFill>
              </a:endParaRPr>
            </a:p>
          </xdr:txBody>
        </xdr:sp>
      </xdr:grpSp>
      <xdr:grpSp>
        <xdr:nvGrpSpPr>
          <xdr:cNvPr id="11" name="Gráfico 7" descr="Lista de comprobación con relleno sólido">
            <a:hlinkClick xmlns:r="http://schemas.openxmlformats.org/officeDocument/2006/relationships" r:id="rId2" tooltip="PLAN DE ACCIÓN"/>
            <a:extLst>
              <a:ext uri="{FF2B5EF4-FFF2-40B4-BE49-F238E27FC236}">
                <a16:creationId xmlns:a16="http://schemas.microsoft.com/office/drawing/2014/main" id="{4E58EF1D-EDC1-DF7D-EE78-3E9EFAFC929D}"/>
              </a:ext>
            </a:extLst>
          </xdr:cNvPr>
          <xdr:cNvGrpSpPr/>
        </xdr:nvGrpSpPr>
        <xdr:grpSpPr>
          <a:xfrm>
            <a:off x="1492789" y="122445"/>
            <a:ext cx="293714" cy="352588"/>
            <a:chOff x="3133328" y="118745"/>
            <a:chExt cx="329723" cy="425450"/>
          </a:xfrm>
          <a:solidFill>
            <a:schemeClr val="accent5"/>
          </a:solidFill>
        </xdr:grpSpPr>
        <xdr:sp macro="" textlink="">
          <xdr:nvSpPr>
            <xdr:cNvPr id="15" name="Forma libre: forma 14">
              <a:extLst>
                <a:ext uri="{FF2B5EF4-FFF2-40B4-BE49-F238E27FC236}">
                  <a16:creationId xmlns:a16="http://schemas.microsoft.com/office/drawing/2014/main" id="{E858279C-F34A-6478-9093-E26963035CFD}"/>
                </a:ext>
              </a:extLst>
            </xdr:cNvPr>
            <xdr:cNvSpPr/>
          </xdr:nvSpPr>
          <xdr:spPr>
            <a:xfrm>
              <a:off x="3133328" y="118745"/>
              <a:ext cx="329723" cy="425450"/>
            </a:xfrm>
            <a:custGeom>
              <a:avLst/>
              <a:gdLst>
                <a:gd name="connsiteX0" fmla="*/ 31909 w 329723"/>
                <a:gd name="connsiteY0" fmla="*/ 31909 h 425450"/>
                <a:gd name="connsiteX1" fmla="*/ 297815 w 329723"/>
                <a:gd name="connsiteY1" fmla="*/ 31909 h 425450"/>
                <a:gd name="connsiteX2" fmla="*/ 297815 w 329723"/>
                <a:gd name="connsiteY2" fmla="*/ 393541 h 425450"/>
                <a:gd name="connsiteX3" fmla="*/ 31909 w 329723"/>
                <a:gd name="connsiteY3" fmla="*/ 393541 h 425450"/>
                <a:gd name="connsiteX4" fmla="*/ 31909 w 329723"/>
                <a:gd name="connsiteY4" fmla="*/ 31909 h 425450"/>
                <a:gd name="connsiteX5" fmla="*/ 0 w 329723"/>
                <a:gd name="connsiteY5" fmla="*/ 425450 h 425450"/>
                <a:gd name="connsiteX6" fmla="*/ 329724 w 329723"/>
                <a:gd name="connsiteY6" fmla="*/ 425450 h 425450"/>
                <a:gd name="connsiteX7" fmla="*/ 329724 w 329723"/>
                <a:gd name="connsiteY7" fmla="*/ 0 h 425450"/>
                <a:gd name="connsiteX8" fmla="*/ 0 w 329723"/>
                <a:gd name="connsiteY8" fmla="*/ 0 h 425450"/>
                <a:gd name="connsiteX9" fmla="*/ 0 w 329723"/>
                <a:gd name="connsiteY9" fmla="*/ 425450 h 425450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  <a:cxn ang="0">
                  <a:pos x="connsiteX6" y="connsiteY6"/>
                </a:cxn>
                <a:cxn ang="0">
                  <a:pos x="connsiteX7" y="connsiteY7"/>
                </a:cxn>
                <a:cxn ang="0">
                  <a:pos x="connsiteX8" y="connsiteY8"/>
                </a:cxn>
                <a:cxn ang="0">
                  <a:pos x="connsiteX9" y="connsiteY9"/>
                </a:cxn>
              </a:cxnLst>
              <a:rect l="l" t="t" r="r" b="b"/>
              <a:pathLst>
                <a:path w="329723" h="425450">
                  <a:moveTo>
                    <a:pt x="31909" y="31909"/>
                  </a:moveTo>
                  <a:lnTo>
                    <a:pt x="297815" y="31909"/>
                  </a:lnTo>
                  <a:lnTo>
                    <a:pt x="297815" y="393541"/>
                  </a:lnTo>
                  <a:lnTo>
                    <a:pt x="31909" y="393541"/>
                  </a:lnTo>
                  <a:lnTo>
                    <a:pt x="31909" y="31909"/>
                  </a:lnTo>
                  <a:close/>
                  <a:moveTo>
                    <a:pt x="0" y="425450"/>
                  </a:moveTo>
                  <a:lnTo>
                    <a:pt x="329724" y="425450"/>
                  </a:lnTo>
                  <a:lnTo>
                    <a:pt x="329724" y="0"/>
                  </a:lnTo>
                  <a:lnTo>
                    <a:pt x="0" y="0"/>
                  </a:lnTo>
                  <a:lnTo>
                    <a:pt x="0" y="425450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6" name="Forma libre: forma 15">
              <a:extLst>
                <a:ext uri="{FF2B5EF4-FFF2-40B4-BE49-F238E27FC236}">
                  <a16:creationId xmlns:a16="http://schemas.microsoft.com/office/drawing/2014/main" id="{11A8B340-64FD-0155-59CB-F4625CD0E932}"/>
                </a:ext>
              </a:extLst>
            </xdr:cNvPr>
            <xdr:cNvSpPr/>
          </xdr:nvSpPr>
          <xdr:spPr>
            <a:xfrm>
              <a:off x="3308826" y="198516"/>
              <a:ext cx="90408" cy="21272"/>
            </a:xfrm>
            <a:custGeom>
              <a:avLst/>
              <a:gdLst>
                <a:gd name="connsiteX0" fmla="*/ 0 w 90408"/>
                <a:gd name="connsiteY0" fmla="*/ 0 h 21272"/>
                <a:gd name="connsiteX1" fmla="*/ 90408 w 90408"/>
                <a:gd name="connsiteY1" fmla="*/ 0 h 21272"/>
                <a:gd name="connsiteX2" fmla="*/ 90408 w 90408"/>
                <a:gd name="connsiteY2" fmla="*/ 21273 h 21272"/>
                <a:gd name="connsiteX3" fmla="*/ 0 w 90408"/>
                <a:gd name="connsiteY3" fmla="*/ 21273 h 21272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</a:cxnLst>
              <a:rect l="l" t="t" r="r" b="b"/>
              <a:pathLst>
                <a:path w="90408" h="21272">
                  <a:moveTo>
                    <a:pt x="0" y="0"/>
                  </a:moveTo>
                  <a:lnTo>
                    <a:pt x="90408" y="0"/>
                  </a:lnTo>
                  <a:lnTo>
                    <a:pt x="90408" y="21273"/>
                  </a:lnTo>
                  <a:lnTo>
                    <a:pt x="0" y="21273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7" name="Forma libre: forma 16">
              <a:extLst>
                <a:ext uri="{FF2B5EF4-FFF2-40B4-BE49-F238E27FC236}">
                  <a16:creationId xmlns:a16="http://schemas.microsoft.com/office/drawing/2014/main" id="{2625A645-B8BA-C661-FF20-EAD150B1DA1B}"/>
                </a:ext>
              </a:extLst>
            </xdr:cNvPr>
            <xdr:cNvSpPr/>
          </xdr:nvSpPr>
          <xdr:spPr>
            <a:xfrm>
              <a:off x="3308826" y="283606"/>
              <a:ext cx="90408" cy="21272"/>
            </a:xfrm>
            <a:custGeom>
              <a:avLst/>
              <a:gdLst>
                <a:gd name="connsiteX0" fmla="*/ 0 w 90408"/>
                <a:gd name="connsiteY0" fmla="*/ 0 h 21272"/>
                <a:gd name="connsiteX1" fmla="*/ 90408 w 90408"/>
                <a:gd name="connsiteY1" fmla="*/ 0 h 21272"/>
                <a:gd name="connsiteX2" fmla="*/ 90408 w 90408"/>
                <a:gd name="connsiteY2" fmla="*/ 21273 h 21272"/>
                <a:gd name="connsiteX3" fmla="*/ 0 w 90408"/>
                <a:gd name="connsiteY3" fmla="*/ 21273 h 21272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</a:cxnLst>
              <a:rect l="l" t="t" r="r" b="b"/>
              <a:pathLst>
                <a:path w="90408" h="21272">
                  <a:moveTo>
                    <a:pt x="0" y="0"/>
                  </a:moveTo>
                  <a:lnTo>
                    <a:pt x="90408" y="0"/>
                  </a:lnTo>
                  <a:lnTo>
                    <a:pt x="90408" y="21273"/>
                  </a:lnTo>
                  <a:lnTo>
                    <a:pt x="0" y="21273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8" name="Forma libre: forma 17">
              <a:extLst>
                <a:ext uri="{FF2B5EF4-FFF2-40B4-BE49-F238E27FC236}">
                  <a16:creationId xmlns:a16="http://schemas.microsoft.com/office/drawing/2014/main" id="{9B339FFF-BAFF-49ED-9AEB-CA496E24B186}"/>
                </a:ext>
              </a:extLst>
            </xdr:cNvPr>
            <xdr:cNvSpPr/>
          </xdr:nvSpPr>
          <xdr:spPr>
            <a:xfrm>
              <a:off x="3308826" y="453786"/>
              <a:ext cx="90408" cy="21272"/>
            </a:xfrm>
            <a:custGeom>
              <a:avLst/>
              <a:gdLst>
                <a:gd name="connsiteX0" fmla="*/ 0 w 90408"/>
                <a:gd name="connsiteY0" fmla="*/ 0 h 21272"/>
                <a:gd name="connsiteX1" fmla="*/ 90408 w 90408"/>
                <a:gd name="connsiteY1" fmla="*/ 0 h 21272"/>
                <a:gd name="connsiteX2" fmla="*/ 90408 w 90408"/>
                <a:gd name="connsiteY2" fmla="*/ 21273 h 21272"/>
                <a:gd name="connsiteX3" fmla="*/ 0 w 90408"/>
                <a:gd name="connsiteY3" fmla="*/ 21273 h 21272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</a:cxnLst>
              <a:rect l="l" t="t" r="r" b="b"/>
              <a:pathLst>
                <a:path w="90408" h="21272">
                  <a:moveTo>
                    <a:pt x="0" y="0"/>
                  </a:moveTo>
                  <a:lnTo>
                    <a:pt x="90408" y="0"/>
                  </a:lnTo>
                  <a:lnTo>
                    <a:pt x="90408" y="21273"/>
                  </a:lnTo>
                  <a:lnTo>
                    <a:pt x="0" y="21273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19" name="Forma libre: forma 18">
              <a:extLst>
                <a:ext uri="{FF2B5EF4-FFF2-40B4-BE49-F238E27FC236}">
                  <a16:creationId xmlns:a16="http://schemas.microsoft.com/office/drawing/2014/main" id="{C42BC660-23A8-7637-F5AE-6FFE1FBAAF32}"/>
                </a:ext>
              </a:extLst>
            </xdr:cNvPr>
            <xdr:cNvSpPr/>
          </xdr:nvSpPr>
          <xdr:spPr>
            <a:xfrm>
              <a:off x="3308826" y="368696"/>
              <a:ext cx="90408" cy="21272"/>
            </a:xfrm>
            <a:custGeom>
              <a:avLst/>
              <a:gdLst>
                <a:gd name="connsiteX0" fmla="*/ 0 w 90408"/>
                <a:gd name="connsiteY0" fmla="*/ 0 h 21272"/>
                <a:gd name="connsiteX1" fmla="*/ 90408 w 90408"/>
                <a:gd name="connsiteY1" fmla="*/ 0 h 21272"/>
                <a:gd name="connsiteX2" fmla="*/ 90408 w 90408"/>
                <a:gd name="connsiteY2" fmla="*/ 21273 h 21272"/>
                <a:gd name="connsiteX3" fmla="*/ 0 w 90408"/>
                <a:gd name="connsiteY3" fmla="*/ 21273 h 21272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</a:cxnLst>
              <a:rect l="l" t="t" r="r" b="b"/>
              <a:pathLst>
                <a:path w="90408" h="21272">
                  <a:moveTo>
                    <a:pt x="0" y="0"/>
                  </a:moveTo>
                  <a:lnTo>
                    <a:pt x="90408" y="0"/>
                  </a:lnTo>
                  <a:lnTo>
                    <a:pt x="90408" y="21273"/>
                  </a:lnTo>
                  <a:lnTo>
                    <a:pt x="0" y="21273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20" name="Forma libre: forma 19">
              <a:extLst>
                <a:ext uri="{FF2B5EF4-FFF2-40B4-BE49-F238E27FC236}">
                  <a16:creationId xmlns:a16="http://schemas.microsoft.com/office/drawing/2014/main" id="{C0B14829-5A21-33FD-F291-4E4BEAE4C1BB}"/>
                </a:ext>
              </a:extLst>
            </xdr:cNvPr>
            <xdr:cNvSpPr/>
          </xdr:nvSpPr>
          <xdr:spPr>
            <a:xfrm>
              <a:off x="3197145" y="171926"/>
              <a:ext cx="78708" cy="64881"/>
            </a:xfrm>
            <a:custGeom>
              <a:avLst/>
              <a:gdLst>
                <a:gd name="connsiteX0" fmla="*/ 78708 w 78708"/>
                <a:gd name="connsiteY0" fmla="*/ 14891 h 64881"/>
                <a:gd name="connsiteX1" fmla="*/ 63818 w 78708"/>
                <a:gd name="connsiteY1" fmla="*/ 0 h 64881"/>
                <a:gd name="connsiteX2" fmla="*/ 28718 w 78708"/>
                <a:gd name="connsiteY2" fmla="*/ 35100 h 64881"/>
                <a:gd name="connsiteX3" fmla="*/ 14891 w 78708"/>
                <a:gd name="connsiteY3" fmla="*/ 21273 h 64881"/>
                <a:gd name="connsiteX4" fmla="*/ 0 w 78708"/>
                <a:gd name="connsiteY4" fmla="*/ 36163 h 64881"/>
                <a:gd name="connsiteX5" fmla="*/ 28718 w 78708"/>
                <a:gd name="connsiteY5" fmla="*/ 64881 h 64881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</a:cxnLst>
              <a:rect l="l" t="t" r="r" b="b"/>
              <a:pathLst>
                <a:path w="78708" h="64881">
                  <a:moveTo>
                    <a:pt x="78708" y="14891"/>
                  </a:moveTo>
                  <a:lnTo>
                    <a:pt x="63818" y="0"/>
                  </a:lnTo>
                  <a:lnTo>
                    <a:pt x="28718" y="35100"/>
                  </a:lnTo>
                  <a:lnTo>
                    <a:pt x="14891" y="21273"/>
                  </a:lnTo>
                  <a:lnTo>
                    <a:pt x="0" y="36163"/>
                  </a:lnTo>
                  <a:lnTo>
                    <a:pt x="28718" y="64881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21" name="Forma libre: forma 20">
              <a:extLst>
                <a:ext uri="{FF2B5EF4-FFF2-40B4-BE49-F238E27FC236}">
                  <a16:creationId xmlns:a16="http://schemas.microsoft.com/office/drawing/2014/main" id="{CA70F19D-D9E8-588E-2016-E38606D529DE}"/>
                </a:ext>
              </a:extLst>
            </xdr:cNvPr>
            <xdr:cNvSpPr/>
          </xdr:nvSpPr>
          <xdr:spPr>
            <a:xfrm>
              <a:off x="3197145" y="257016"/>
              <a:ext cx="78708" cy="64881"/>
            </a:xfrm>
            <a:custGeom>
              <a:avLst/>
              <a:gdLst>
                <a:gd name="connsiteX0" fmla="*/ 78708 w 78708"/>
                <a:gd name="connsiteY0" fmla="*/ 14891 h 64881"/>
                <a:gd name="connsiteX1" fmla="*/ 63818 w 78708"/>
                <a:gd name="connsiteY1" fmla="*/ 0 h 64881"/>
                <a:gd name="connsiteX2" fmla="*/ 28718 w 78708"/>
                <a:gd name="connsiteY2" fmla="*/ 35100 h 64881"/>
                <a:gd name="connsiteX3" fmla="*/ 14891 w 78708"/>
                <a:gd name="connsiteY3" fmla="*/ 21273 h 64881"/>
                <a:gd name="connsiteX4" fmla="*/ 0 w 78708"/>
                <a:gd name="connsiteY4" fmla="*/ 36163 h 64881"/>
                <a:gd name="connsiteX5" fmla="*/ 28718 w 78708"/>
                <a:gd name="connsiteY5" fmla="*/ 64881 h 64881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</a:cxnLst>
              <a:rect l="l" t="t" r="r" b="b"/>
              <a:pathLst>
                <a:path w="78708" h="64881">
                  <a:moveTo>
                    <a:pt x="78708" y="14891"/>
                  </a:moveTo>
                  <a:lnTo>
                    <a:pt x="63818" y="0"/>
                  </a:lnTo>
                  <a:lnTo>
                    <a:pt x="28718" y="35100"/>
                  </a:lnTo>
                  <a:lnTo>
                    <a:pt x="14891" y="21273"/>
                  </a:lnTo>
                  <a:lnTo>
                    <a:pt x="0" y="36163"/>
                  </a:lnTo>
                  <a:lnTo>
                    <a:pt x="28718" y="64881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22" name="Forma libre: forma 21">
              <a:extLst>
                <a:ext uri="{FF2B5EF4-FFF2-40B4-BE49-F238E27FC236}">
                  <a16:creationId xmlns:a16="http://schemas.microsoft.com/office/drawing/2014/main" id="{DB4A0774-09F8-62B6-C56B-484D193EF290}"/>
                </a:ext>
              </a:extLst>
            </xdr:cNvPr>
            <xdr:cNvSpPr/>
          </xdr:nvSpPr>
          <xdr:spPr>
            <a:xfrm>
              <a:off x="3197145" y="342106"/>
              <a:ext cx="78708" cy="64881"/>
            </a:xfrm>
            <a:custGeom>
              <a:avLst/>
              <a:gdLst>
                <a:gd name="connsiteX0" fmla="*/ 78708 w 78708"/>
                <a:gd name="connsiteY0" fmla="*/ 14891 h 64881"/>
                <a:gd name="connsiteX1" fmla="*/ 63818 w 78708"/>
                <a:gd name="connsiteY1" fmla="*/ 0 h 64881"/>
                <a:gd name="connsiteX2" fmla="*/ 28718 w 78708"/>
                <a:gd name="connsiteY2" fmla="*/ 35100 h 64881"/>
                <a:gd name="connsiteX3" fmla="*/ 14891 w 78708"/>
                <a:gd name="connsiteY3" fmla="*/ 21273 h 64881"/>
                <a:gd name="connsiteX4" fmla="*/ 0 w 78708"/>
                <a:gd name="connsiteY4" fmla="*/ 36163 h 64881"/>
                <a:gd name="connsiteX5" fmla="*/ 28718 w 78708"/>
                <a:gd name="connsiteY5" fmla="*/ 64881 h 64881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</a:cxnLst>
              <a:rect l="l" t="t" r="r" b="b"/>
              <a:pathLst>
                <a:path w="78708" h="64881">
                  <a:moveTo>
                    <a:pt x="78708" y="14891"/>
                  </a:moveTo>
                  <a:lnTo>
                    <a:pt x="63818" y="0"/>
                  </a:lnTo>
                  <a:lnTo>
                    <a:pt x="28718" y="35100"/>
                  </a:lnTo>
                  <a:lnTo>
                    <a:pt x="14891" y="21273"/>
                  </a:lnTo>
                  <a:lnTo>
                    <a:pt x="0" y="36163"/>
                  </a:lnTo>
                  <a:lnTo>
                    <a:pt x="28718" y="64881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  <xdr:sp macro="" textlink="">
          <xdr:nvSpPr>
            <xdr:cNvPr id="23" name="Forma libre: forma 22">
              <a:extLst>
                <a:ext uri="{FF2B5EF4-FFF2-40B4-BE49-F238E27FC236}">
                  <a16:creationId xmlns:a16="http://schemas.microsoft.com/office/drawing/2014/main" id="{50A6603B-EAEE-2AE7-32F3-2C77C2BE3B6F}"/>
                </a:ext>
              </a:extLst>
            </xdr:cNvPr>
            <xdr:cNvSpPr/>
          </xdr:nvSpPr>
          <xdr:spPr>
            <a:xfrm>
              <a:off x="3197145" y="426132"/>
              <a:ext cx="78708" cy="64881"/>
            </a:xfrm>
            <a:custGeom>
              <a:avLst/>
              <a:gdLst>
                <a:gd name="connsiteX0" fmla="*/ 78708 w 78708"/>
                <a:gd name="connsiteY0" fmla="*/ 14891 h 64881"/>
                <a:gd name="connsiteX1" fmla="*/ 63818 w 78708"/>
                <a:gd name="connsiteY1" fmla="*/ 0 h 64881"/>
                <a:gd name="connsiteX2" fmla="*/ 28718 w 78708"/>
                <a:gd name="connsiteY2" fmla="*/ 35100 h 64881"/>
                <a:gd name="connsiteX3" fmla="*/ 14891 w 78708"/>
                <a:gd name="connsiteY3" fmla="*/ 21273 h 64881"/>
                <a:gd name="connsiteX4" fmla="*/ 0 w 78708"/>
                <a:gd name="connsiteY4" fmla="*/ 36163 h 64881"/>
                <a:gd name="connsiteX5" fmla="*/ 28718 w 78708"/>
                <a:gd name="connsiteY5" fmla="*/ 64881 h 64881"/>
              </a:gdLst>
              <a:ahLst/>
              <a:cxnLst>
                <a:cxn ang="0">
                  <a:pos x="connsiteX0" y="connsiteY0"/>
                </a:cxn>
                <a:cxn ang="0">
                  <a:pos x="connsiteX1" y="connsiteY1"/>
                </a:cxn>
                <a:cxn ang="0">
                  <a:pos x="connsiteX2" y="connsiteY2"/>
                </a:cxn>
                <a:cxn ang="0">
                  <a:pos x="connsiteX3" y="connsiteY3"/>
                </a:cxn>
                <a:cxn ang="0">
                  <a:pos x="connsiteX4" y="connsiteY4"/>
                </a:cxn>
                <a:cxn ang="0">
                  <a:pos x="connsiteX5" y="connsiteY5"/>
                </a:cxn>
              </a:cxnLst>
              <a:rect l="l" t="t" r="r" b="b"/>
              <a:pathLst>
                <a:path w="78708" h="64881">
                  <a:moveTo>
                    <a:pt x="78708" y="14891"/>
                  </a:moveTo>
                  <a:lnTo>
                    <a:pt x="63818" y="0"/>
                  </a:lnTo>
                  <a:lnTo>
                    <a:pt x="28718" y="35100"/>
                  </a:lnTo>
                  <a:lnTo>
                    <a:pt x="14891" y="21273"/>
                  </a:lnTo>
                  <a:lnTo>
                    <a:pt x="0" y="36163"/>
                  </a:lnTo>
                  <a:lnTo>
                    <a:pt x="28718" y="64881"/>
                  </a:lnTo>
                  <a:close/>
                </a:path>
              </a:pathLst>
            </a:custGeom>
            <a:grpFill/>
            <a:ln w="5259" cap="flat">
              <a:noFill/>
              <a:prstDash val="solid"/>
              <a:miter/>
            </a:ln>
          </xdr:spPr>
          <xdr:txBody>
            <a:bodyPr rtlCol="0" anchor="ctr"/>
            <a:lstStyle/>
            <a:p>
              <a:endParaRPr lang="es-PE"/>
            </a:p>
          </xdr:txBody>
        </xdr:sp>
      </xdr:grpSp>
      <xdr:pic>
        <xdr:nvPicPr>
          <xdr:cNvPr id="12" name="Gráfico 11" descr="Tabla con relleno sólido">
            <a:hlinkClick xmlns:r="http://schemas.openxmlformats.org/officeDocument/2006/relationships" r:id="rId3" tooltip="TABLAS"/>
            <a:extLst>
              <a:ext uri="{FF2B5EF4-FFF2-40B4-BE49-F238E27FC236}">
                <a16:creationId xmlns:a16="http://schemas.microsoft.com/office/drawing/2014/main" id="{6B737AA2-363E-3483-C350-3CED302DBF3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5"/>
              </a:ext>
            </a:extLst>
          </a:blip>
          <a:stretch>
            <a:fillRect/>
          </a:stretch>
        </xdr:blipFill>
        <xdr:spPr>
          <a:xfrm>
            <a:off x="200215" y="55611"/>
            <a:ext cx="533976" cy="486256"/>
          </a:xfrm>
          <a:prstGeom prst="rect">
            <a:avLst/>
          </a:prstGeom>
        </xdr:spPr>
      </xdr:pic>
      <xdr:sp macro="" textlink="">
        <xdr:nvSpPr>
          <xdr:cNvPr id="13" name="Triángulo isósceles 12">
            <a:extLst>
              <a:ext uri="{FF2B5EF4-FFF2-40B4-BE49-F238E27FC236}">
                <a16:creationId xmlns:a16="http://schemas.microsoft.com/office/drawing/2014/main" id="{A640FB27-ADD7-34E7-D158-2B2B47686CC9}"/>
              </a:ext>
            </a:extLst>
          </xdr:cNvPr>
          <xdr:cNvSpPr/>
        </xdr:nvSpPr>
        <xdr:spPr>
          <a:xfrm rot="10800000">
            <a:off x="2000584" y="72351"/>
            <a:ext cx="235527" cy="152400"/>
          </a:xfrm>
          <a:prstGeom prst="triangle">
            <a:avLst/>
          </a:prstGeom>
          <a:solidFill>
            <a:schemeClr val="accent3"/>
          </a:solidFill>
          <a:ln w="19050"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PE" sz="1100"/>
          </a:p>
        </xdr:txBody>
      </xdr:sp>
      <xdr:pic>
        <xdr:nvPicPr>
          <xdr:cNvPr id="14" name="Gráfico 13" descr="Esqueleto de pez muerto con relleno sólido">
            <a:hlinkClick xmlns:r="http://schemas.openxmlformats.org/officeDocument/2006/relationships" r:id="rId6" tooltip="DIAGRAMA"/>
            <a:extLst>
              <a:ext uri="{FF2B5EF4-FFF2-40B4-BE49-F238E27FC236}">
                <a16:creationId xmlns:a16="http://schemas.microsoft.com/office/drawing/2014/main" id="{0B902470-80C1-FC0D-6668-1CCBD0166892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7">
            <a:extLst>
              <a:ext uri="{96DAC541-7B7A-43D3-8B79-37D633B846F1}">
                <asvg:svgBlip xmlns:asvg="http://schemas.microsoft.com/office/drawing/2016/SVG/main" r:embed="rId8"/>
              </a:ext>
            </a:extLst>
          </a:blip>
          <a:srcRect t="21348" r="-3125" b="22910"/>
          <a:stretch/>
        </xdr:blipFill>
        <xdr:spPr>
          <a:xfrm>
            <a:off x="838199" y="84667"/>
            <a:ext cx="558799" cy="431799"/>
          </a:xfrm>
          <a:prstGeom prst="rect">
            <a:avLst/>
          </a:prstGeom>
        </xdr:spPr>
      </xdr:pic>
    </xdr:grpSp>
    <xdr:clientData/>
  </xdr:twoCellAnchor>
  <xdr:twoCellAnchor editAs="oneCell">
    <xdr:from>
      <xdr:col>0</xdr:col>
      <xdr:colOff>270933</xdr:colOff>
      <xdr:row>1</xdr:row>
      <xdr:rowOff>135465</xdr:rowOff>
    </xdr:from>
    <xdr:to>
      <xdr:col>1</xdr:col>
      <xdr:colOff>1930400</xdr:colOff>
      <xdr:row>8</xdr:row>
      <xdr:rowOff>106398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31" name="Causa Principal">
              <a:extLst>
                <a:ext uri="{FF2B5EF4-FFF2-40B4-BE49-F238E27FC236}">
                  <a16:creationId xmlns:a16="http://schemas.microsoft.com/office/drawing/2014/main" id="{15F491FE-5A89-47DB-86D2-094E3B433B5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ausa Principal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70933" y="726015"/>
              <a:ext cx="3126317" cy="118060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E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 fLocksWithSheet="0"/>
  </xdr:twoCellAnchor>
  <xdr:twoCellAnchor editAs="oneCell">
    <xdr:from>
      <xdr:col>1</xdr:col>
      <xdr:colOff>2017181</xdr:colOff>
      <xdr:row>1</xdr:row>
      <xdr:rowOff>135465</xdr:rowOff>
    </xdr:from>
    <xdr:to>
      <xdr:col>2</xdr:col>
      <xdr:colOff>812801</xdr:colOff>
      <xdr:row>8</xdr:row>
      <xdr:rowOff>106398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32" name="Prioridad">
              <a:extLst>
                <a:ext uri="{FF2B5EF4-FFF2-40B4-BE49-F238E27FC236}">
                  <a16:creationId xmlns:a16="http://schemas.microsoft.com/office/drawing/2014/main" id="{B4B42091-3376-4C9E-9FA1-8084F6E109D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Prioridad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484031" y="726015"/>
              <a:ext cx="1310220" cy="118060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E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 fLocksWithSheet="0"/>
  </xdr:twoCellAnchor>
  <xdr:twoCellAnchor editAs="oneCell">
    <xdr:from>
      <xdr:col>2</xdr:col>
      <xdr:colOff>888993</xdr:colOff>
      <xdr:row>1</xdr:row>
      <xdr:rowOff>135465</xdr:rowOff>
    </xdr:from>
    <xdr:to>
      <xdr:col>3</xdr:col>
      <xdr:colOff>1193798</xdr:colOff>
      <xdr:row>8</xdr:row>
      <xdr:rowOff>106398</xdr:rowOff>
    </xdr:to>
    <mc:AlternateContent xmlns:mc="http://schemas.openxmlformats.org/markup-compatibility/2006">
      <mc:Choice xmlns:a14="http://schemas.microsoft.com/office/drawing/2010/main" Requires="a14">
        <xdr:graphicFrame macro="">
          <xdr:nvGraphicFramePr>
            <xdr:cNvPr id="33" name="Estado">
              <a:extLst>
                <a:ext uri="{FF2B5EF4-FFF2-40B4-BE49-F238E27FC236}">
                  <a16:creationId xmlns:a16="http://schemas.microsoft.com/office/drawing/2014/main" id="{6ACE440B-4FB9-403D-8862-94187F5F747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stado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870443" y="726015"/>
              <a:ext cx="2486030" cy="118060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E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 fLocksWithSheet="0"/>
  </xdr:twoCellAnchor>
  <xdr:twoCellAnchor>
    <xdr:from>
      <xdr:col>4</xdr:col>
      <xdr:colOff>558799</xdr:colOff>
      <xdr:row>11</xdr:row>
      <xdr:rowOff>25400</xdr:rowOff>
    </xdr:from>
    <xdr:to>
      <xdr:col>8</xdr:col>
      <xdr:colOff>414867</xdr:colOff>
      <xdr:row>23</xdr:row>
      <xdr:rowOff>16933</xdr:rowOff>
    </xdr:to>
    <xdr:graphicFrame macro="">
      <xdr:nvGraphicFramePr>
        <xdr:cNvPr id="34" name="Gráfico 33">
          <a:extLst>
            <a:ext uri="{FF2B5EF4-FFF2-40B4-BE49-F238E27FC236}">
              <a16:creationId xmlns:a16="http://schemas.microsoft.com/office/drawing/2014/main" id="{F622B399-7BD3-4510-81C6-C1BBA9CFB7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575732</xdr:colOff>
      <xdr:row>23</xdr:row>
      <xdr:rowOff>84667</xdr:rowOff>
    </xdr:from>
    <xdr:to>
      <xdr:col>8</xdr:col>
      <xdr:colOff>416136</xdr:colOff>
      <xdr:row>35</xdr:row>
      <xdr:rowOff>138007</xdr:rowOff>
    </xdr:to>
    <xdr:graphicFrame macro="">
      <xdr:nvGraphicFramePr>
        <xdr:cNvPr id="35" name="Gráfico 34">
          <a:extLst>
            <a:ext uri="{FF2B5EF4-FFF2-40B4-BE49-F238E27FC236}">
              <a16:creationId xmlns:a16="http://schemas.microsoft.com/office/drawing/2014/main" id="{998E3E31-DF83-4673-82E4-07F22D287E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1346201</xdr:colOff>
      <xdr:row>11</xdr:row>
      <xdr:rowOff>110066</xdr:rowOff>
    </xdr:from>
    <xdr:to>
      <xdr:col>4</xdr:col>
      <xdr:colOff>389467</xdr:colOff>
      <xdr:row>35</xdr:row>
      <xdr:rowOff>33866</xdr:rowOff>
    </xdr:to>
    <xdr:graphicFrame macro="">
      <xdr:nvGraphicFramePr>
        <xdr:cNvPr id="36" name="Gráfico 35">
          <a:extLst>
            <a:ext uri="{FF2B5EF4-FFF2-40B4-BE49-F238E27FC236}">
              <a16:creationId xmlns:a16="http://schemas.microsoft.com/office/drawing/2014/main" id="{FAFEF943-741F-4701-ADED-F61B11ED25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93133</xdr:colOff>
      <xdr:row>11</xdr:row>
      <xdr:rowOff>42331</xdr:rowOff>
    </xdr:from>
    <xdr:to>
      <xdr:col>1</xdr:col>
      <xdr:colOff>1320801</xdr:colOff>
      <xdr:row>26</xdr:row>
      <xdr:rowOff>118531</xdr:rowOff>
    </xdr:to>
    <xdr:grpSp>
      <xdr:nvGrpSpPr>
        <xdr:cNvPr id="39" name="Grupo 38">
          <a:extLst>
            <a:ext uri="{FF2B5EF4-FFF2-40B4-BE49-F238E27FC236}">
              <a16:creationId xmlns:a16="http://schemas.microsoft.com/office/drawing/2014/main" id="{8D355377-4648-9700-E1B1-3BD43F69BD95}"/>
            </a:ext>
          </a:extLst>
        </xdr:cNvPr>
        <xdr:cNvGrpSpPr/>
      </xdr:nvGrpSpPr>
      <xdr:grpSpPr>
        <a:xfrm>
          <a:off x="93133" y="2166406"/>
          <a:ext cx="2694518" cy="2647950"/>
          <a:chOff x="93133" y="2269067"/>
          <a:chExt cx="2692401" cy="2743200"/>
        </a:xfrm>
      </xdr:grpSpPr>
      <xdr:graphicFrame macro="">
        <xdr:nvGraphicFramePr>
          <xdr:cNvPr id="37" name="Gráfico 36">
            <a:extLst>
              <a:ext uri="{FF2B5EF4-FFF2-40B4-BE49-F238E27FC236}">
                <a16:creationId xmlns:a16="http://schemas.microsoft.com/office/drawing/2014/main" id="{46864B7A-8C08-4AA4-8F48-C9DA51D2EBFC}"/>
              </a:ext>
            </a:extLst>
          </xdr:cNvPr>
          <xdr:cNvGraphicFramePr>
            <a:graphicFrameLocks/>
          </xdr:cNvGraphicFramePr>
        </xdr:nvGraphicFramePr>
        <xdr:xfrm>
          <a:off x="93133" y="2269067"/>
          <a:ext cx="2692401" cy="2743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  <xdr:sp macro="" textlink="">
        <xdr:nvSpPr>
          <xdr:cNvPr id="38" name="Elipse 37">
            <a:extLst>
              <a:ext uri="{FF2B5EF4-FFF2-40B4-BE49-F238E27FC236}">
                <a16:creationId xmlns:a16="http://schemas.microsoft.com/office/drawing/2014/main" id="{42952B6B-DB5C-B3AD-5B0A-D680678CF2A1}"/>
              </a:ext>
            </a:extLst>
          </xdr:cNvPr>
          <xdr:cNvSpPr/>
        </xdr:nvSpPr>
        <xdr:spPr>
          <a:xfrm>
            <a:off x="1354668" y="3716866"/>
            <a:ext cx="169333" cy="160866"/>
          </a:xfrm>
          <a:prstGeom prst="ellipse">
            <a:avLst/>
          </a:prstGeom>
          <a:solidFill>
            <a:schemeClr val="tx1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PE" sz="1100"/>
          </a:p>
        </xdr:txBody>
      </xdr:sp>
    </xdr:grpSp>
    <xdr:clientData/>
  </xdr:twoCellAnchor>
  <xdr:oneCellAnchor>
    <xdr:from>
      <xdr:col>0</xdr:col>
      <xdr:colOff>982138</xdr:colOff>
      <xdr:row>20</xdr:row>
      <xdr:rowOff>118536</xdr:rowOff>
    </xdr:from>
    <xdr:ext cx="907813" cy="406843"/>
    <xdr:sp macro="" textlink="TD!H5">
      <xdr:nvSpPr>
        <xdr:cNvPr id="30" name="CuadroTexto 29">
          <a:extLst>
            <a:ext uri="{FF2B5EF4-FFF2-40B4-BE49-F238E27FC236}">
              <a16:creationId xmlns:a16="http://schemas.microsoft.com/office/drawing/2014/main" id="{FA8BE16E-F02B-18F4-3C55-F022B4AC8544}"/>
            </a:ext>
          </a:extLst>
        </xdr:cNvPr>
        <xdr:cNvSpPr txBox="1"/>
      </xdr:nvSpPr>
      <xdr:spPr>
        <a:xfrm>
          <a:off x="982138" y="3886203"/>
          <a:ext cx="907813" cy="40684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60EF56FA-74C6-4A05-94D4-57ABF39B0BF7}" type="TxLink">
            <a:rPr lang="en-US" sz="2000" b="0" i="0" u="none" strike="noStrike">
              <a:solidFill>
                <a:schemeClr val="bg1">
                  <a:lumMod val="50000"/>
                </a:schemeClr>
              </a:solidFill>
              <a:latin typeface="Century Gothic"/>
            </a:rPr>
            <a:pPr/>
            <a:t>37.5%</a:t>
          </a:fld>
          <a:endParaRPr lang="es-PE" sz="2000" b="0">
            <a:solidFill>
              <a:schemeClr val="bg1">
                <a:lumMod val="50000"/>
              </a:schemeClr>
            </a:solidFill>
          </a:endParaRPr>
        </a:p>
      </xdr:txBody>
    </xdr:sp>
    <xdr:clientData/>
  </xdr:oneCellAnchor>
  <xdr:twoCellAnchor>
    <xdr:from>
      <xdr:col>4</xdr:col>
      <xdr:colOff>643471</xdr:colOff>
      <xdr:row>1</xdr:row>
      <xdr:rowOff>33867</xdr:rowOff>
    </xdr:from>
    <xdr:to>
      <xdr:col>8</xdr:col>
      <xdr:colOff>508004</xdr:colOff>
      <xdr:row>10</xdr:row>
      <xdr:rowOff>0</xdr:rowOff>
    </xdr:to>
    <xdr:graphicFrame macro="">
      <xdr:nvGraphicFramePr>
        <xdr:cNvPr id="40" name="Gráfico 39">
          <a:extLst>
            <a:ext uri="{FF2B5EF4-FFF2-40B4-BE49-F238E27FC236}">
              <a16:creationId xmlns:a16="http://schemas.microsoft.com/office/drawing/2014/main" id="{7A4007A1-1BB9-4680-AA85-30F08C267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1261527</xdr:colOff>
      <xdr:row>2</xdr:row>
      <xdr:rowOff>8466</xdr:rowOff>
    </xdr:from>
    <xdr:to>
      <xdr:col>4</xdr:col>
      <xdr:colOff>575727</xdr:colOff>
      <xdr:row>5</xdr:row>
      <xdr:rowOff>0</xdr:rowOff>
    </xdr:to>
    <xdr:grpSp>
      <xdr:nvGrpSpPr>
        <xdr:cNvPr id="43" name="Grupo 42">
          <a:extLst>
            <a:ext uri="{FF2B5EF4-FFF2-40B4-BE49-F238E27FC236}">
              <a16:creationId xmlns:a16="http://schemas.microsoft.com/office/drawing/2014/main" id="{8CA9A7D4-DA47-7877-A772-41180A8CFF46}"/>
            </a:ext>
          </a:extLst>
        </xdr:cNvPr>
        <xdr:cNvGrpSpPr/>
      </xdr:nvGrpSpPr>
      <xdr:grpSpPr>
        <a:xfrm>
          <a:off x="7424202" y="779991"/>
          <a:ext cx="971550" cy="505884"/>
          <a:chOff x="7586133" y="778933"/>
          <a:chExt cx="965200" cy="524934"/>
        </a:xfrm>
      </xdr:grpSpPr>
      <xdr:sp macro="" textlink="TD!C2">
        <xdr:nvSpPr>
          <xdr:cNvPr id="41" name="Rectángulo: esquinas redondeadas 40">
            <a:extLst>
              <a:ext uri="{FF2B5EF4-FFF2-40B4-BE49-F238E27FC236}">
                <a16:creationId xmlns:a16="http://schemas.microsoft.com/office/drawing/2014/main" id="{E86EE40E-E119-B91B-5CC0-E9EBD85E23EE}"/>
              </a:ext>
            </a:extLst>
          </xdr:cNvPr>
          <xdr:cNvSpPr/>
        </xdr:nvSpPr>
        <xdr:spPr>
          <a:xfrm>
            <a:off x="7586133" y="778933"/>
            <a:ext cx="965200" cy="524934"/>
          </a:xfrm>
          <a:prstGeom prst="roundRect">
            <a:avLst/>
          </a:prstGeom>
          <a:solidFill>
            <a:schemeClr val="tx2">
              <a:lumMod val="10000"/>
              <a:lumOff val="90000"/>
            </a:schemeClr>
          </a:solidFill>
          <a:ln>
            <a:solidFill>
              <a:schemeClr val="accent4"/>
            </a:solidFill>
          </a:ln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b"/>
          <a:lstStyle/>
          <a:p>
            <a:pPr algn="ctr"/>
            <a:fld id="{6A5951C2-DE7B-45DF-887E-D2F809F81A38}" type="TxLink">
              <a:rPr lang="en-US" sz="1600" b="0" i="0" u="none" strike="noStrike">
                <a:solidFill>
                  <a:srgbClr val="000000"/>
                </a:solidFill>
                <a:latin typeface="Century Gothic"/>
              </a:rPr>
              <a:pPr algn="ctr"/>
              <a:t>24</a:t>
            </a:fld>
            <a:endParaRPr lang="es-PE" sz="1600"/>
          </a:p>
        </xdr:txBody>
      </xdr:sp>
      <xdr:sp macro="" textlink="">
        <xdr:nvSpPr>
          <xdr:cNvPr id="42" name="CuadroTexto 41">
            <a:extLst>
              <a:ext uri="{FF2B5EF4-FFF2-40B4-BE49-F238E27FC236}">
                <a16:creationId xmlns:a16="http://schemas.microsoft.com/office/drawing/2014/main" id="{195DE095-7A9E-ED32-8E5E-122A96163DF5}"/>
              </a:ext>
            </a:extLst>
          </xdr:cNvPr>
          <xdr:cNvSpPr txBox="1"/>
        </xdr:nvSpPr>
        <xdr:spPr>
          <a:xfrm>
            <a:off x="7611534" y="795866"/>
            <a:ext cx="936025" cy="233782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s-PE" sz="900" b="1">
                <a:solidFill>
                  <a:schemeClr val="bg1">
                    <a:lumMod val="50000"/>
                  </a:schemeClr>
                </a:solidFill>
              </a:rPr>
              <a:t>Nro Acciones</a:t>
            </a:r>
          </a:p>
        </xdr:txBody>
      </xdr:sp>
    </xdr:grpSp>
    <xdr:clientData/>
  </xdr:twoCellAnchor>
  <xdr:twoCellAnchor>
    <xdr:from>
      <xdr:col>3</xdr:col>
      <xdr:colOff>1269993</xdr:colOff>
      <xdr:row>5</xdr:row>
      <xdr:rowOff>84666</xdr:rowOff>
    </xdr:from>
    <xdr:to>
      <xdr:col>4</xdr:col>
      <xdr:colOff>590807</xdr:colOff>
      <xdr:row>8</xdr:row>
      <xdr:rowOff>76200</xdr:rowOff>
    </xdr:to>
    <xdr:grpSp>
      <xdr:nvGrpSpPr>
        <xdr:cNvPr id="44" name="Grupo 43">
          <a:extLst>
            <a:ext uri="{FF2B5EF4-FFF2-40B4-BE49-F238E27FC236}">
              <a16:creationId xmlns:a16="http://schemas.microsoft.com/office/drawing/2014/main" id="{660B3EC6-E96D-4452-8744-AB4BC904EDCB}"/>
            </a:ext>
          </a:extLst>
        </xdr:cNvPr>
        <xdr:cNvGrpSpPr/>
      </xdr:nvGrpSpPr>
      <xdr:grpSpPr>
        <a:xfrm>
          <a:off x="7432668" y="1370541"/>
          <a:ext cx="978164" cy="505884"/>
          <a:chOff x="7586133" y="778933"/>
          <a:chExt cx="971814" cy="524934"/>
        </a:xfrm>
      </xdr:grpSpPr>
      <xdr:sp macro="" textlink="TD!F15">
        <xdr:nvSpPr>
          <xdr:cNvPr id="45" name="Rectángulo: esquinas redondeadas 44">
            <a:extLst>
              <a:ext uri="{FF2B5EF4-FFF2-40B4-BE49-F238E27FC236}">
                <a16:creationId xmlns:a16="http://schemas.microsoft.com/office/drawing/2014/main" id="{6E4F87E6-248E-7212-A489-2390A5D1A069}"/>
              </a:ext>
            </a:extLst>
          </xdr:cNvPr>
          <xdr:cNvSpPr/>
        </xdr:nvSpPr>
        <xdr:spPr>
          <a:xfrm>
            <a:off x="7586133" y="778933"/>
            <a:ext cx="965200" cy="524934"/>
          </a:xfrm>
          <a:prstGeom prst="roundRect">
            <a:avLst/>
          </a:prstGeom>
          <a:solidFill>
            <a:schemeClr val="accent6">
              <a:lumMod val="20000"/>
              <a:lumOff val="80000"/>
            </a:schemeClr>
          </a:solidFill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b"/>
          <a:lstStyle/>
          <a:p>
            <a:pPr algn="ctr"/>
            <a:fld id="{EE18B80A-C048-42C4-A83F-3AA9BB880CD7}" type="TxLink">
              <a:rPr lang="en-US" sz="1600" b="0" i="0" u="none" strike="noStrike">
                <a:solidFill>
                  <a:srgbClr val="000000"/>
                </a:solidFill>
                <a:latin typeface="Century Gothic"/>
              </a:rPr>
              <a:pPr algn="ctr"/>
              <a:t>9</a:t>
            </a:fld>
            <a:endParaRPr lang="es-PE" sz="2400"/>
          </a:p>
        </xdr:txBody>
      </xdr:sp>
      <xdr:sp macro="" textlink="">
        <xdr:nvSpPr>
          <xdr:cNvPr id="46" name="CuadroTexto 45">
            <a:extLst>
              <a:ext uri="{FF2B5EF4-FFF2-40B4-BE49-F238E27FC236}">
                <a16:creationId xmlns:a16="http://schemas.microsoft.com/office/drawing/2014/main" id="{97805053-AE0B-7F1C-4204-D65FDA080FCA}"/>
              </a:ext>
            </a:extLst>
          </xdr:cNvPr>
          <xdr:cNvSpPr txBox="1"/>
        </xdr:nvSpPr>
        <xdr:spPr>
          <a:xfrm>
            <a:off x="7611534" y="795866"/>
            <a:ext cx="946413" cy="23384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s-PE" sz="900" b="1">
                <a:solidFill>
                  <a:schemeClr val="bg1">
                    <a:lumMod val="50000"/>
                  </a:schemeClr>
                </a:solidFill>
              </a:rPr>
              <a:t>Completados</a:t>
            </a:r>
          </a:p>
        </xdr:txBody>
      </xdr:sp>
    </xdr:grpSp>
    <xdr:clientData/>
  </xdr:twoCellAnchor>
  <xdr:twoCellAnchor>
    <xdr:from>
      <xdr:col>0</xdr:col>
      <xdr:colOff>8467</xdr:colOff>
      <xdr:row>23</xdr:row>
      <xdr:rowOff>135466</xdr:rowOff>
    </xdr:from>
    <xdr:to>
      <xdr:col>1</xdr:col>
      <xdr:colOff>1346200</xdr:colOff>
      <xdr:row>35</xdr:row>
      <xdr:rowOff>160865</xdr:rowOff>
    </xdr:to>
    <xdr:graphicFrame macro="">
      <xdr:nvGraphicFramePr>
        <xdr:cNvPr id="47" name="Gráfico 46">
          <a:extLst>
            <a:ext uri="{FF2B5EF4-FFF2-40B4-BE49-F238E27FC236}">
              <a16:creationId xmlns:a16="http://schemas.microsoft.com/office/drawing/2014/main" id="{76A0F553-91F5-413C-8F75-C3BC209A96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unipe-my.sharepoint.com/personal/drivap_uni_pe/Documents/Documents/Blog%20Experto%20Excel%20-%20Canal%20Excel%20Power/Plantillas%20de%20Excel/Plantillas%20en%20Excel%20para%20Emprendedores/Tablero%20Kanban%20en%20Excel/Tablero%20Kanban%20editable.xlsx" TargetMode="External"/><Relationship Id="rId2" Type="http://schemas.microsoft.com/office/2019/04/relationships/externalLinkLongPath" Target="https://unipe-my.sharepoint.com/personal/drivap_uni_pe/Documents/Documents/Blog%20Experto%20Excel%20-%20Canal%20Excel%20Power/Plantillas%20de%20Excel/Plantillas%20en%20Excel%20para%20Emprendedores/Tablero%20Kanban%20en%20Excel/Tablero%20Kanban%20editable.xlsx?0F9135B0" TargetMode="External"/><Relationship Id="rId1" Type="http://schemas.openxmlformats.org/officeDocument/2006/relationships/externalLinkPath" Target="file:///\\0F9135B0\Tablero%20Kanban%20editab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Tablas"/>
      <sheetName val="Tareas"/>
      <sheetName val="TD"/>
      <sheetName val="Kanban"/>
      <sheetName val="Reporte"/>
      <sheetName val="Tablero Kanban editable"/>
    </sheetNames>
    <sheetDataSet>
      <sheetData sheetId="0"/>
      <sheetData sheetId="1"/>
      <sheetData sheetId="2">
        <row r="6">
          <cell r="AA6">
            <v>0.66499999999999992</v>
          </cell>
        </row>
      </sheetData>
      <sheetData sheetId="3"/>
      <sheetData sheetId="4"/>
      <sheetData sheetId="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41.962960532408" createdVersion="8" refreshedVersion="8" minRefreshableVersion="3" recordCount="24" xr:uid="{731960F2-89B3-4878-BB0D-B3A364E1CC49}">
  <cacheSource type="worksheet">
    <worksheetSource name="Plan_accion"/>
  </cacheSource>
  <cacheFields count="15">
    <cacheField name="Causa Principal" numFmtId="0">
      <sharedItems count="6">
        <s v="Mano de Obra"/>
        <s v="Maquinaria"/>
        <s v="Material"/>
        <s v="Medio Ambiente"/>
        <s v="Método"/>
        <s v="Medición"/>
      </sharedItems>
    </cacheField>
    <cacheField name="Causa Secundaria" numFmtId="0">
      <sharedItems/>
    </cacheField>
    <cacheField name="Acción" numFmtId="0">
      <sharedItems/>
    </cacheField>
    <cacheField name="Responsable" numFmtId="0">
      <sharedItems count="8">
        <s v="González García, Rosa"/>
        <s v="Ortiz Díaz, Jorge"/>
        <s v="Sánchez Sánchez, Ana"/>
        <s v="Álvarez Espinoza, Guadalupe"/>
        <s v="Acosta Vega, Verónica"/>
        <s v="Moreno Valdez, Fernando"/>
        <s v="Espinoza Campos, Claudia"/>
        <s v="Ramírez Medina, Sergio"/>
      </sharedItems>
    </cacheField>
    <cacheField name="Prioridad" numFmtId="0">
      <sharedItems count="3">
        <s v="2.Media"/>
        <s v="1.Alta"/>
        <s v="3.Baja"/>
      </sharedItems>
    </cacheField>
    <cacheField name="Fecha Inicio" numFmtId="164">
      <sharedItems containsSemiMixedTypes="0" containsNonDate="0" containsDate="1" containsString="0" minDate="2024-03-02T00:00:00" maxDate="2024-09-17T00:00:00" count="9">
        <d v="2024-09-10T00:00:00"/>
        <d v="2024-09-02T00:00:00"/>
        <d v="2024-09-16T00:00:00"/>
        <d v="2024-09-03T00:00:00"/>
        <d v="2024-09-04T00:00:00"/>
        <d v="2024-09-07T00:00:00"/>
        <d v="2024-09-05T00:00:00"/>
        <d v="2024-09-11T00:00:00"/>
        <d v="2024-03-02T00:00:00" u="1"/>
      </sharedItems>
      <fieldGroup par="14"/>
    </cacheField>
    <cacheField name="Días Plazo" numFmtId="0">
      <sharedItems containsSemiMixedTypes="0" containsString="0" containsNumber="1" containsInteger="1" minValue="0" maxValue="30"/>
    </cacheField>
    <cacheField name="Tipo Plazo" numFmtId="0">
      <sharedItems/>
    </cacheField>
    <cacheField name="Vencimiento" numFmtId="164">
      <sharedItems containsSemiMixedTypes="0" containsNonDate="0" containsDate="1" containsString="0" minDate="2024-09-02T00:00:00" maxDate="2024-10-29T00:00:00"/>
    </cacheField>
    <cacheField name="Fecha Fin" numFmtId="164">
      <sharedItems containsNonDate="0" containsDate="1" containsString="0" containsBlank="1" minDate="2024-09-02T00:00:00" maxDate="2024-09-07T00:00:00"/>
    </cacheField>
    <cacheField name="Estado" numFmtId="0">
      <sharedItems count="4">
        <s v="Por iniciar"/>
        <s v="Completado"/>
        <s v="En proceso"/>
        <s v="Vencido"/>
      </sharedItems>
    </cacheField>
    <cacheField name="Días (Fecha Inicio)" numFmtId="0" databaseField="0">
      <fieldGroup base="5">
        <rangePr groupBy="days" startDate="2024-09-02T00:00:00" endDate="2024-09-17T00:00:00"/>
        <groupItems count="368">
          <s v="&lt;2/09/2024"/>
          <s v="1-Ene"/>
          <s v="2-Ene"/>
          <s v="3-Ene"/>
          <s v="4-Ene"/>
          <s v="5-Ene"/>
          <s v="6-Ene"/>
          <s v="7-Ene"/>
          <s v="8-Ene"/>
          <s v="9-Ene"/>
          <s v="10-Ene"/>
          <s v="11-Ene"/>
          <s v="12-Ene"/>
          <s v="13-Ene"/>
          <s v="14-Ene"/>
          <s v="15-Ene"/>
          <s v="16-Ene"/>
          <s v="17-Ene"/>
          <s v="18-Ene"/>
          <s v="19-Ene"/>
          <s v="20-Ene"/>
          <s v="21-Ene"/>
          <s v="22-Ene"/>
          <s v="23-Ene"/>
          <s v="24-Ene"/>
          <s v="25-Ene"/>
          <s v="26-Ene"/>
          <s v="27-Ene"/>
          <s v="28-Ene"/>
          <s v="29-Ene"/>
          <s v="30-Ene"/>
          <s v="31-Ene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br"/>
          <s v="2-Abr"/>
          <s v="3-Abr"/>
          <s v="4-Abr"/>
          <s v="5-Abr"/>
          <s v="6-Abr"/>
          <s v="7-Abr"/>
          <s v="8-Abr"/>
          <s v="9-Abr"/>
          <s v="10-Abr"/>
          <s v="11-Abr"/>
          <s v="12-Abr"/>
          <s v="13-Abr"/>
          <s v="14-Abr"/>
          <s v="15-Abr"/>
          <s v="16-Abr"/>
          <s v="17-Abr"/>
          <s v="18-Abr"/>
          <s v="19-Abr"/>
          <s v="20-Abr"/>
          <s v="21-Abr"/>
          <s v="22-Abr"/>
          <s v="23-Abr"/>
          <s v="24-Abr"/>
          <s v="25-Abr"/>
          <s v="26-Abr"/>
          <s v="27-Abr"/>
          <s v="28-Abr"/>
          <s v="29-Abr"/>
          <s v="30-Ab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go"/>
          <s v="2-Ago"/>
          <s v="3-Ago"/>
          <s v="4-Ago"/>
          <s v="5-Ago"/>
          <s v="6-Ago"/>
          <s v="7-Ago"/>
          <s v="8-Ago"/>
          <s v="9-Ago"/>
          <s v="10-Ago"/>
          <s v="11-Ago"/>
          <s v="12-Ago"/>
          <s v="13-Ago"/>
          <s v="14-Ago"/>
          <s v="15-Ago"/>
          <s v="16-Ago"/>
          <s v="17-Ago"/>
          <s v="18-Ago"/>
          <s v="19-Ago"/>
          <s v="20-Ago"/>
          <s v="21-Ago"/>
          <s v="22-Ago"/>
          <s v="23-Ago"/>
          <s v="24-Ago"/>
          <s v="25-Ago"/>
          <s v="26-Ago"/>
          <s v="27-Ago"/>
          <s v="28-Ago"/>
          <s v="29-Ago"/>
          <s v="30-Ago"/>
          <s v="31-Ago"/>
          <s v="1-Set"/>
          <s v="2-Set"/>
          <s v="3-Set"/>
          <s v="4-Set"/>
          <s v="5-Set"/>
          <s v="6-Set"/>
          <s v="7-Set"/>
          <s v="8-Set"/>
          <s v="9-Set"/>
          <s v="10-Set"/>
          <s v="11-Set"/>
          <s v="12-Set"/>
          <s v="13-Set"/>
          <s v="14-Set"/>
          <s v="15-Set"/>
          <s v="16-Set"/>
          <s v="17-Set"/>
          <s v="18-Set"/>
          <s v="19-Set"/>
          <s v="20-Set"/>
          <s v="21-Set"/>
          <s v="22-Set"/>
          <s v="23-Set"/>
          <s v="24-Set"/>
          <s v="25-Set"/>
          <s v="26-Set"/>
          <s v="27-Set"/>
          <s v="28-Set"/>
          <s v="29-Set"/>
          <s v="30-Set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ic"/>
          <s v="2-Dic"/>
          <s v="3-Dic"/>
          <s v="4-Dic"/>
          <s v="5-Dic"/>
          <s v="6-Dic"/>
          <s v="7-Dic"/>
          <s v="8-Dic"/>
          <s v="9-Dic"/>
          <s v="10-Dic"/>
          <s v="11-Dic"/>
          <s v="12-Dic"/>
          <s v="13-Dic"/>
          <s v="14-Dic"/>
          <s v="15-Dic"/>
          <s v="16-Dic"/>
          <s v="17-Dic"/>
          <s v="18-Dic"/>
          <s v="19-Dic"/>
          <s v="20-Dic"/>
          <s v="21-Dic"/>
          <s v="22-Dic"/>
          <s v="23-Dic"/>
          <s v="24-Dic"/>
          <s v="25-Dic"/>
          <s v="26-Dic"/>
          <s v="27-Dic"/>
          <s v="28-Dic"/>
          <s v="29-Dic"/>
          <s v="30-Dic"/>
          <s v="31-Dic"/>
          <s v="&gt;17/09/2024"/>
        </groupItems>
      </fieldGroup>
    </cacheField>
    <cacheField name="Meses (Fecha Inicio)" numFmtId="0" databaseField="0">
      <fieldGroup base="5">
        <rangePr groupBy="months" startDate="2024-09-02T00:00:00" endDate="2024-09-17T00:00:00"/>
        <groupItems count="14">
          <s v="&lt;2/09/2024"/>
          <s v="Ene"/>
          <s v="Feb"/>
          <s v="Mar"/>
          <s v="Abr"/>
          <s v="May"/>
          <s v="Jun"/>
          <s v="Jul"/>
          <s v="Ago"/>
          <s v="Set"/>
          <s v="Oct"/>
          <s v="Nov"/>
          <s v="Dic"/>
          <s v="&gt;17/09/2024"/>
        </groupItems>
      </fieldGroup>
    </cacheField>
    <cacheField name="Trimestres (Fecha Inicio)" numFmtId="0" databaseField="0">
      <fieldGroup base="5">
        <rangePr groupBy="quarters" startDate="2024-09-02T00:00:00" endDate="2024-09-17T00:00:00"/>
        <groupItems count="6">
          <s v="&lt;2/09/2024"/>
          <s v="Trim.1"/>
          <s v="Trim.2"/>
          <s v="Trim.3"/>
          <s v="Trim.4"/>
          <s v="&gt;17/09/2024"/>
        </groupItems>
      </fieldGroup>
    </cacheField>
    <cacheField name="Años (Fecha Inicio)" numFmtId="0" databaseField="0">
      <fieldGroup base="5">
        <rangePr groupBy="years" startDate="2024-09-02T00:00:00" endDate="2024-09-17T00:00:00"/>
        <groupItems count="3">
          <s v="&lt;2/09/2024"/>
          <s v="2024"/>
          <s v="&gt;17/09/2024"/>
        </groupItems>
      </fieldGroup>
    </cacheField>
  </cacheFields>
  <extLst>
    <ext xmlns:x14="http://schemas.microsoft.com/office/spreadsheetml/2009/9/main" uri="{725AE2AE-9491-48be-B2B4-4EB974FC3084}">
      <x14:pivotCacheDefinition pivotCacheId="864606246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s v="Falta de capacitación"/>
    <s v="Capacitar al personal"/>
    <x v="0"/>
    <x v="0"/>
    <x v="0"/>
    <n v="15"/>
    <s v="Días calendario"/>
    <d v="2024-09-25T00:00:00"/>
    <m/>
    <x v="0"/>
  </r>
  <r>
    <x v="0"/>
    <s v="Ineficiencia de algunos empleados"/>
    <s v="Sustituir personal ineficiente"/>
    <x v="0"/>
    <x v="1"/>
    <x v="1"/>
    <n v="10"/>
    <s v="Días hábiles"/>
    <d v="2024-09-16T00:00:00"/>
    <d v="2024-09-06T00:00:00"/>
    <x v="1"/>
  </r>
  <r>
    <x v="0"/>
    <s v="Falta de supervisión"/>
    <s v="Contratar 2 supervisorisores más"/>
    <x v="0"/>
    <x v="1"/>
    <x v="1"/>
    <n v="15"/>
    <s v="Días hábiles"/>
    <d v="2024-09-23T00:00:00"/>
    <m/>
    <x v="2"/>
  </r>
  <r>
    <x v="0"/>
    <s v="Falta contratar más personal"/>
    <s v="Contratar personal necesario"/>
    <x v="0"/>
    <x v="2"/>
    <x v="2"/>
    <n v="30"/>
    <s v="Días hábiles"/>
    <d v="2024-10-28T00:00:00"/>
    <m/>
    <x v="0"/>
  </r>
  <r>
    <x v="1"/>
    <s v="Máquinas paradas mucho tiempo"/>
    <s v="Cosntatar porque están paradas"/>
    <x v="1"/>
    <x v="1"/>
    <x v="3"/>
    <n v="3"/>
    <s v="Días hábiles"/>
    <d v="2024-09-06T00:00:00"/>
    <d v="2024-09-05T00:00:00"/>
    <x v="1"/>
  </r>
  <r>
    <x v="1"/>
    <s v="Falta mantenimiento maquina 1"/>
    <s v="Hacer mantenimiento"/>
    <x v="1"/>
    <x v="1"/>
    <x v="4"/>
    <n v="3"/>
    <s v="Días calendario"/>
    <d v="2024-09-07T00:00:00"/>
    <m/>
    <x v="2"/>
  </r>
  <r>
    <x v="1"/>
    <s v="Falta mantenimiento maquina 2"/>
    <s v="Hacer mantenimiento"/>
    <x v="1"/>
    <x v="0"/>
    <x v="0"/>
    <n v="5"/>
    <s v="Días calendario"/>
    <d v="2024-09-15T00:00:00"/>
    <m/>
    <x v="0"/>
  </r>
  <r>
    <x v="1"/>
    <s v="Instrumentos malogrados"/>
    <s v="Reparar o cambiar instrumentos"/>
    <x v="1"/>
    <x v="1"/>
    <x v="3"/>
    <n v="6"/>
    <s v="Días calendario"/>
    <d v="2024-09-09T00:00:00"/>
    <m/>
    <x v="2"/>
  </r>
  <r>
    <x v="2"/>
    <s v="Mala calidad de materia prima"/>
    <s v="Cambiar proveedor de materia prima"/>
    <x v="2"/>
    <x v="1"/>
    <x v="1"/>
    <n v="2"/>
    <s v="Días hábiles"/>
    <d v="2024-09-04T00:00:00"/>
    <m/>
    <x v="3"/>
  </r>
  <r>
    <x v="2"/>
    <s v="Material defectuoso"/>
    <s v="Cambiar proveedor de materiales"/>
    <x v="2"/>
    <x v="0"/>
    <x v="3"/>
    <n v="4"/>
    <s v="Días hábiles"/>
    <d v="2024-09-09T00:00:00"/>
    <m/>
    <x v="2"/>
  </r>
  <r>
    <x v="2"/>
    <s v="Falta de material"/>
    <s v="Hacer inventario general de materiales"/>
    <x v="2"/>
    <x v="1"/>
    <x v="1"/>
    <n v="3"/>
    <s v="Días hábiles"/>
    <d v="2024-09-05T00:00:00"/>
    <d v="2024-09-05T00:00:00"/>
    <x v="1"/>
  </r>
  <r>
    <x v="2"/>
    <s v="Material vencido"/>
    <s v="Sacar de stock el material vencido"/>
    <x v="2"/>
    <x v="2"/>
    <x v="0"/>
    <n v="8"/>
    <s v="Días hábiles"/>
    <d v="2024-09-20T00:00:00"/>
    <m/>
    <x v="0"/>
  </r>
  <r>
    <x v="3"/>
    <s v="Falta ventilación en planta"/>
    <s v="Sacar presupuesto de acondicionamiento"/>
    <x v="3"/>
    <x v="0"/>
    <x v="1"/>
    <n v="1"/>
    <s v="Días hábiles"/>
    <d v="2024-09-03T00:00:00"/>
    <d v="2024-09-04T00:00:00"/>
    <x v="1"/>
  </r>
  <r>
    <x v="3"/>
    <s v="Mala ubicación de maquinas"/>
    <s v="Replantear ubicaciones con ingeniero"/>
    <x v="3"/>
    <x v="0"/>
    <x v="3"/>
    <n v="3"/>
    <s v="Días calendario"/>
    <d v="2024-09-06T00:00:00"/>
    <m/>
    <x v="2"/>
  </r>
  <r>
    <x v="3"/>
    <s v="Conflictos en el personal"/>
    <s v="Enviar memorandum a involucrados"/>
    <x v="3"/>
    <x v="1"/>
    <x v="1"/>
    <n v="1"/>
    <s v="Días hábiles"/>
    <d v="2024-09-03T00:00:00"/>
    <d v="2024-09-03T00:00:00"/>
    <x v="1"/>
  </r>
  <r>
    <x v="3"/>
    <s v="Falta espacio para control"/>
    <s v="Replantear espacios con encargado"/>
    <x v="3"/>
    <x v="2"/>
    <x v="5"/>
    <n v="3"/>
    <s v="Días calendario"/>
    <d v="2024-09-10T00:00:00"/>
    <m/>
    <x v="0"/>
  </r>
  <r>
    <x v="4"/>
    <s v="Mala programación de maquinas"/>
    <s v="Reunión urgente con Planeamiento"/>
    <x v="0"/>
    <x v="1"/>
    <x v="1"/>
    <n v="0"/>
    <s v="Días hábiles"/>
    <d v="2024-09-02T00:00:00"/>
    <d v="2024-09-02T00:00:00"/>
    <x v="1"/>
  </r>
  <r>
    <x v="4"/>
    <s v="Deficiente control de materiales"/>
    <s v="Reunión con Jefe de Logística"/>
    <x v="4"/>
    <x v="0"/>
    <x v="4"/>
    <n v="0"/>
    <s v="Días hábiles"/>
    <d v="2024-09-04T00:00:00"/>
    <m/>
    <x v="3"/>
  </r>
  <r>
    <x v="4"/>
    <s v="Deficiente control de calidad"/>
    <s v="Reunión con Jefe de Control de calidad"/>
    <x v="4"/>
    <x v="0"/>
    <x v="6"/>
    <n v="0"/>
    <s v="Días hábiles"/>
    <d v="2024-09-05T00:00:00"/>
    <d v="2024-09-05T00:00:00"/>
    <x v="1"/>
  </r>
  <r>
    <x v="4"/>
    <s v="Logística ineficiente"/>
    <s v="Reunión con Jefe de Logística"/>
    <x v="4"/>
    <x v="1"/>
    <x v="3"/>
    <n v="0"/>
    <s v="Días hábiles"/>
    <d v="2024-09-03T00:00:00"/>
    <d v="2024-09-03T00:00:00"/>
    <x v="1"/>
  </r>
  <r>
    <x v="5"/>
    <s v="No hay indicadores precisos"/>
    <s v="Reunión urgente con Jefe de TI"/>
    <x v="5"/>
    <x v="1"/>
    <x v="4"/>
    <n v="0"/>
    <s v="Días hábiles"/>
    <d v="2024-09-04T00:00:00"/>
    <m/>
    <x v="3"/>
  </r>
  <r>
    <x v="5"/>
    <s v="Falta medir rendimiento de personal"/>
    <s v="Reunión urgente con Jefe de RRHH"/>
    <x v="6"/>
    <x v="0"/>
    <x v="4"/>
    <n v="0"/>
    <s v="Días hábiles"/>
    <d v="2024-09-04T00:00:00"/>
    <d v="2024-09-05T00:00:00"/>
    <x v="1"/>
  </r>
  <r>
    <x v="5"/>
    <s v="Falta medir satisfacción de clientes"/>
    <s v="Reunión con Jefe de Comercial"/>
    <x v="7"/>
    <x v="2"/>
    <x v="0"/>
    <n v="1"/>
    <s v="Días hábiles"/>
    <d v="2024-09-11T00:00:00"/>
    <m/>
    <x v="0"/>
  </r>
  <r>
    <x v="5"/>
    <s v="No se hacen evaluaciones constantes"/>
    <s v="Reunión con Jefe de RRHH"/>
    <x v="6"/>
    <x v="2"/>
    <x v="7"/>
    <n v="1"/>
    <s v="Días hábiles"/>
    <d v="2024-09-12T00:00:00"/>
    <m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B47703-0835-4DC8-9F76-152F4F053E9F}" name="TablaDinámica8" cacheId="0" applyNumberFormats="0" applyBorderFormats="0" applyFontFormats="0" applyPatternFormats="0" applyAlignmentFormats="0" applyWidthHeightFormats="1" dataCaption="Valores" updatedVersion="8" minRefreshableVersion="3" itemPrintTitles="1" createdVersion="8" indent="0" compact="0" compactData="0" multipleFieldFilters="0" chartFormat="13">
  <location ref="B12:C19" firstHeaderRow="1" firstDataRow="1" firstDataCol="1" rowPageCount="1" colPageCount="1"/>
  <pivotFields count="15">
    <pivotField axis="axisRow" compact="0" outline="0" showAll="0" sortType="ascending">
      <items count="7">
        <item x="0"/>
        <item x="1"/>
        <item x="2"/>
        <item x="5"/>
        <item x="3"/>
        <item x="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howAll="0"/>
    <pivotField compact="0" outline="0" showAll="0"/>
    <pivotField compact="0" outline="0" showAll="0"/>
    <pivotField compact="0" outline="0" showAll="0">
      <items count="4">
        <item x="1"/>
        <item x="0"/>
        <item x="2"/>
        <item t="default"/>
      </items>
    </pivotField>
    <pivotField compact="0" numFmtId="164" outline="0" showAll="0">
      <items count="10">
        <item m="1" x="8"/>
        <item x="1"/>
        <item x="3"/>
        <item x="4"/>
        <item x="6"/>
        <item x="5"/>
        <item x="0"/>
        <item x="7"/>
        <item x="2"/>
        <item t="default"/>
      </items>
    </pivotField>
    <pivotField compact="0" outline="0" showAll="0"/>
    <pivotField compact="0" outline="0" showAll="0"/>
    <pivotField compact="0" numFmtId="164" outline="0" showAll="0"/>
    <pivotField compact="0" outline="0" showAll="0"/>
    <pivotField axis="axisPage" dataField="1" compact="0" outline="0" showAll="0">
      <items count="5">
        <item x="1"/>
        <item x="2"/>
        <item x="0"/>
        <item x="3"/>
        <item t="default"/>
      </items>
    </pivotField>
    <pivotField compact="0" outline="0" showAll="0">
      <items count="36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0"/>
        <item t="default"/>
      </items>
    </pivotField>
    <pivotField compact="0" outline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outline="0" showAll="0">
      <items count="7">
        <item x="1"/>
        <item x="2"/>
        <item x="3"/>
        <item x="4"/>
        <item x="5"/>
        <item x="0"/>
        <item t="default"/>
      </items>
    </pivotField>
    <pivotField compact="0" outline="0" showAll="0">
      <items count="4">
        <item x="1"/>
        <item x="2"/>
        <item x="0"/>
        <item t="default"/>
      </items>
    </pivotField>
  </pivotFields>
  <rowFields count="1">
    <field x="0"/>
  </rowFields>
  <rowItems count="7">
    <i>
      <x v="2"/>
    </i>
    <i>
      <x v="3"/>
    </i>
    <i>
      <x v="1"/>
    </i>
    <i>
      <x/>
    </i>
    <i>
      <x v="4"/>
    </i>
    <i>
      <x v="5"/>
    </i>
    <i t="grand">
      <x/>
    </i>
  </rowItems>
  <colItems count="1">
    <i/>
  </colItems>
  <pageFields count="1">
    <pageField fld="10" item="0" hier="-1"/>
  </pageFields>
  <dataFields count="1">
    <dataField name="Acciones" fld="10" subtotal="count" showDataAs="percentOfTotal" baseField="0" baseItem="1" numFmtId="165"/>
  </dataFields>
  <formats count="3">
    <format dxfId="44">
      <pivotArea field="10" type="button" dataOnly="0" labelOnly="1" outline="0" axis="axisPage" fieldPosition="0"/>
    </format>
    <format dxfId="43">
      <pivotArea dataOnly="0" labelOnly="1" outline="0" axis="axisValues" fieldPosition="0"/>
    </format>
    <format dxfId="42">
      <pivotArea outline="0" fieldPosition="0">
        <references count="1">
          <reference field="4294967294" count="1">
            <x v="0"/>
          </reference>
        </references>
      </pivotArea>
    </format>
  </formats>
  <chartFormats count="7">
    <chartFormat chart="7" format="1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13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7" format="14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7" format="15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7" format="16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7" format="17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7" format="18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</chartFormats>
  <pivotTableStyleInfo name="PivotStyleMedium14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8EA4ED7-5F15-4B65-8753-E1F8533C1C34}" name="TablaDinámica5" cacheId="0" applyNumberFormats="0" applyBorderFormats="0" applyFontFormats="0" applyPatternFormats="0" applyAlignmentFormats="0" applyWidthHeightFormats="1" dataCaption="Valores" updatedVersion="8" minRefreshableVersion="3" itemPrintTitles="1" createdVersion="8" indent="0" compact="0" compactData="0" multipleFieldFilters="0" chartFormat="10">
  <location ref="J4:O14" firstHeaderRow="1" firstDataRow="2" firstDataCol="1"/>
  <pivotFields count="15">
    <pivotField compact="0" outline="0" showAll="0">
      <items count="7">
        <item x="0"/>
        <item x="1"/>
        <item x="2"/>
        <item x="5"/>
        <item x="3"/>
        <item x="4"/>
        <item t="default"/>
      </items>
    </pivotField>
    <pivotField compact="0" outline="0" showAll="0"/>
    <pivotField compact="0" outline="0" showAll="0"/>
    <pivotField axis="axisRow" compact="0" outline="0" showAll="0" sortType="descending">
      <items count="9">
        <item x="2"/>
        <item x="7"/>
        <item x="1"/>
        <item x="5"/>
        <item x="0"/>
        <item x="6"/>
        <item x="3"/>
        <item x="4"/>
        <item t="default"/>
      </items>
    </pivotField>
    <pivotField compact="0" outline="0" showAll="0">
      <items count="4">
        <item x="1"/>
        <item x="0"/>
        <item x="2"/>
        <item t="default"/>
      </items>
    </pivotField>
    <pivotField compact="0" numFmtId="164" outline="0" showAll="0">
      <items count="10">
        <item m="1" x="8"/>
        <item x="1"/>
        <item x="3"/>
        <item x="4"/>
        <item x="6"/>
        <item x="5"/>
        <item x="0"/>
        <item x="7"/>
        <item x="2"/>
        <item t="default"/>
      </items>
    </pivotField>
    <pivotField compact="0" outline="0" showAll="0"/>
    <pivotField compact="0" outline="0" showAll="0"/>
    <pivotField compact="0" numFmtId="164" outline="0" showAll="0"/>
    <pivotField compact="0" outline="0" showAll="0"/>
    <pivotField axis="axisCol" dataField="1" compact="0" outline="0" showAll="0">
      <items count="5">
        <item x="1"/>
        <item x="2"/>
        <item x="0"/>
        <item x="3"/>
        <item t="default"/>
      </items>
    </pivotField>
    <pivotField compact="0" outline="0" showAll="0">
      <items count="36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0"/>
        <item t="default"/>
      </items>
    </pivotField>
    <pivotField compact="0" outline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outline="0" showAll="0">
      <items count="7">
        <item x="1"/>
        <item x="2"/>
        <item x="3"/>
        <item x="4"/>
        <item x="5"/>
        <item x="0"/>
        <item t="default"/>
      </items>
    </pivotField>
    <pivotField compact="0" outline="0" showAll="0">
      <items count="4">
        <item x="1"/>
        <item x="2"/>
        <item x="0"/>
        <item t="default"/>
      </items>
    </pivotField>
  </pivotFields>
  <rowFields count="1">
    <field x="3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0"/>
  </colFields>
  <colItems count="5">
    <i>
      <x/>
    </i>
    <i>
      <x v="1"/>
    </i>
    <i>
      <x v="2"/>
    </i>
    <i>
      <x v="3"/>
    </i>
    <i t="grand">
      <x/>
    </i>
  </colItems>
  <dataFields count="1">
    <dataField name="Acciones" fld="10" subtotal="count" baseField="0" baseItem="0"/>
  </dataFields>
  <formats count="2">
    <format dxfId="46">
      <pivotArea field="10" type="button" dataOnly="0" labelOnly="1" outline="0" axis="axisCol" fieldPosition="0"/>
    </format>
    <format dxfId="45">
      <pivotArea dataOnly="0" labelOnly="1" outline="0" axis="axisValues" fieldPosition="0"/>
    </format>
  </formats>
  <chartFormats count="4">
    <chartFormat chart="8" format="8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0"/>
          </reference>
        </references>
      </pivotArea>
    </chartFormat>
    <chartFormat chart="8" format="9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1"/>
          </reference>
        </references>
      </pivotArea>
    </chartFormat>
    <chartFormat chart="8" format="10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2"/>
          </reference>
        </references>
      </pivotArea>
    </chartFormat>
    <chartFormat chart="8" format="11" series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3"/>
          </reference>
        </references>
      </pivotArea>
    </chartFormat>
  </chartFormats>
  <pivotTableStyleInfo name="PivotStyleMedium14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E20CC90-6475-4178-97CA-BE55227AB86E}" name="TablaDinámica2" cacheId="0" applyNumberFormats="0" applyBorderFormats="0" applyFontFormats="0" applyPatternFormats="0" applyAlignmentFormats="0" applyWidthHeightFormats="1" dataCaption="Valores" updatedVersion="8" minRefreshableVersion="3" itemPrintTitles="1" createdVersion="8" indent="0" compact="0" compactData="0" multipleFieldFilters="0">
  <location ref="E4:F9" firstHeaderRow="1" firstDataRow="1" firstDataCol="1"/>
  <pivotFields count="15">
    <pivotField compact="0" outline="0" showAll="0">
      <items count="7">
        <item x="0"/>
        <item x="1"/>
        <item x="2"/>
        <item x="5"/>
        <item x="3"/>
        <item x="4"/>
        <item t="default"/>
      </items>
    </pivotField>
    <pivotField compact="0" outline="0" showAll="0"/>
    <pivotField compact="0" outline="0" showAll="0"/>
    <pivotField compact="0" outline="0" showAll="0"/>
    <pivotField compact="0" outline="0" showAll="0">
      <items count="4">
        <item x="1"/>
        <item x="0"/>
        <item x="2"/>
        <item t="default"/>
      </items>
    </pivotField>
    <pivotField compact="0" numFmtId="164" outline="0" showAll="0">
      <items count="10">
        <item m="1" x="8"/>
        <item x="1"/>
        <item x="3"/>
        <item x="4"/>
        <item x="6"/>
        <item x="5"/>
        <item x="0"/>
        <item x="7"/>
        <item x="2"/>
        <item t="default"/>
      </items>
    </pivotField>
    <pivotField compact="0" outline="0" showAll="0"/>
    <pivotField compact="0" outline="0" showAll="0"/>
    <pivotField compact="0" numFmtId="164" outline="0" showAll="0"/>
    <pivotField compact="0" outline="0" showAll="0"/>
    <pivotField axis="axisRow" dataField="1" compact="0" outline="0" showAll="0">
      <items count="5">
        <item x="1"/>
        <item x="2"/>
        <item x="0"/>
        <item x="3"/>
        <item t="default"/>
      </items>
    </pivotField>
    <pivotField compact="0" outline="0" showAll="0">
      <items count="36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0"/>
        <item t="default"/>
      </items>
    </pivotField>
    <pivotField compact="0" outline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outline="0" showAll="0">
      <items count="7">
        <item x="1"/>
        <item x="2"/>
        <item x="3"/>
        <item x="4"/>
        <item x="5"/>
        <item x="0"/>
        <item t="default"/>
      </items>
    </pivotField>
    <pivotField compact="0" outline="0" showAll="0">
      <items count="4">
        <item x="1"/>
        <item x="2"/>
        <item x="0"/>
        <item t="default"/>
      </items>
    </pivotField>
  </pivotFields>
  <rowFields count="1">
    <field x="10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Acciones" fld="10" subtotal="count" baseField="0" baseItem="0"/>
  </dataFields>
  <formats count="2">
    <format dxfId="48">
      <pivotArea field="10" type="button" dataOnly="0" labelOnly="1" outline="0" axis="axisRow" fieldPosition="0"/>
    </format>
    <format dxfId="47">
      <pivotArea dataOnly="0" labelOnly="1" outline="0" axis="axisValues" fieldPosition="0"/>
    </format>
  </formats>
  <pivotTableStyleInfo name="PivotStyleMedium14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B3C72B-267A-4A19-8686-F844F655DE71}" name="TablaDinámica1" cacheId="0" applyNumberFormats="0" applyBorderFormats="0" applyFontFormats="0" applyPatternFormats="0" applyAlignmentFormats="0" applyWidthHeightFormats="1" dataCaption="Valores" updatedVersion="8" minRefreshableVersion="3" itemPrintTitles="1" createdVersion="8" indent="0" compact="0" compactData="0" multipleFieldFilters="0" chartFormat="23">
  <location ref="B4:C8" firstHeaderRow="1" firstDataRow="1" firstDataCol="1"/>
  <pivotFields count="15">
    <pivotField compact="0" outline="0" showAll="0">
      <items count="7">
        <item x="0"/>
        <item x="1"/>
        <item x="2"/>
        <item x="5"/>
        <item x="3"/>
        <item x="4"/>
        <item t="default"/>
      </items>
    </pivotField>
    <pivotField compact="0" outline="0" showAll="0"/>
    <pivotField compact="0" outline="0" showAll="0"/>
    <pivotField compact="0" outline="0" showAll="0"/>
    <pivotField axis="axisRow" dataField="1" compact="0" outline="0" showAll="0">
      <items count="4">
        <item x="1"/>
        <item x="0"/>
        <item x="2"/>
        <item t="default"/>
      </items>
    </pivotField>
    <pivotField compact="0" numFmtId="164" outline="0" showAll="0">
      <items count="10">
        <item m="1" x="8"/>
        <item x="1"/>
        <item x="3"/>
        <item x="4"/>
        <item x="6"/>
        <item x="5"/>
        <item x="0"/>
        <item x="7"/>
        <item x="2"/>
        <item t="default"/>
      </items>
    </pivotField>
    <pivotField compact="0" outline="0" showAll="0"/>
    <pivotField compact="0" outline="0" showAll="0"/>
    <pivotField compact="0" numFmtId="164" outline="0" showAll="0"/>
    <pivotField compact="0" outline="0" showAll="0"/>
    <pivotField compact="0" outline="0" showAll="0">
      <items count="5">
        <item x="1"/>
        <item x="2"/>
        <item x="0"/>
        <item x="3"/>
        <item t="default"/>
      </items>
    </pivotField>
    <pivotField compact="0" outline="0" showAll="0">
      <items count="36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0"/>
        <item t="default"/>
      </items>
    </pivotField>
    <pivotField compact="0" outline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outline="0" showAll="0">
      <items count="7">
        <item x="1"/>
        <item x="2"/>
        <item x="3"/>
        <item x="4"/>
        <item x="5"/>
        <item x="0"/>
        <item t="default"/>
      </items>
    </pivotField>
    <pivotField compact="0" outline="0" showAll="0">
      <items count="4">
        <item x="1"/>
        <item x="2"/>
        <item x="0"/>
        <item t="default"/>
      </items>
    </pivotField>
  </pivotFields>
  <rowFields count="1">
    <field x="4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Acciones" fld="4" subtotal="count" baseField="0" baseItem="0"/>
  </dataFields>
  <formats count="2">
    <format dxfId="50">
      <pivotArea field="4" type="button" dataOnly="0" labelOnly="1" outline="0" axis="axisRow" fieldPosition="0"/>
    </format>
    <format dxfId="49">
      <pivotArea dataOnly="0" labelOnly="1" outline="0" axis="axisValues" fieldPosition="0"/>
    </format>
  </formats>
  <chartFormats count="16">
    <chartFormat chart="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3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9" format="4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9" format="5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19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5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9" format="6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19" format="7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20" format="8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0" format="9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20" format="10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0" format="1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21" format="8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1" format="9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21" format="10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1" format="1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</chartFormats>
  <pivotTableStyleInfo name="PivotStyleMedium14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Causa_Principal" xr10:uid="{00091DA6-C885-4997-892D-8364DE841A6A}" sourceName="Causa Principal">
  <pivotTables>
    <pivotTable tabId="7" name="TablaDinámica1"/>
    <pivotTable tabId="7" name="TablaDinámica2"/>
    <pivotTable tabId="7" name="TablaDinámica5"/>
  </pivotTables>
  <data>
    <tabular pivotCacheId="864606246">
      <items count="6">
        <i x="0" s="1"/>
        <i x="1" s="1"/>
        <i x="2" s="1"/>
        <i x="5" s="1"/>
        <i x="3" s="1"/>
        <i x="4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Prioridad" xr10:uid="{108DD3C3-9B58-44F6-8BD9-6AAD5D829BE9}" sourceName="Prioridad">
  <pivotTables>
    <pivotTable tabId="7" name="TablaDinámica2"/>
    <pivotTable tabId="7" name="TablaDinámica5"/>
    <pivotTable tabId="7" name="TablaDinámica8"/>
  </pivotTables>
  <data>
    <tabular pivotCacheId="864606246">
      <items count="3">
        <i x="1" s="1"/>
        <i x="0" s="1"/>
        <i x="2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Estado" xr10:uid="{809BA5DA-F035-47D0-B2CF-8B57A4753D42}" sourceName="Estado">
  <pivotTables>
    <pivotTable tabId="7" name="TablaDinámica1"/>
  </pivotTables>
  <data>
    <tabular pivotCacheId="864606246">
      <items count="4">
        <i x="1" s="1"/>
        <i x="2" s="1"/>
        <i x="0" s="1"/>
        <i x="3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Causa Principal" xr10:uid="{40AEB4BB-4807-4AB0-BE56-6D57D866ED27}" cache="SegmentaciónDeDatos_Causa_Principal" caption="Causa Principal" columnCount="2" style="Estilo de segmentación de datos 1 2 2" rowHeight="234950"/>
  <slicer name="Prioridad" xr10:uid="{D6266889-AAF0-4788-9E5B-44EA1FA2D545}" cache="SegmentaciónDeDatos_Prioridad" caption="Prioridad" style="Estilo de segmentación de datos 1 3" rowHeight="234950"/>
  <slicer name="Estado" xr10:uid="{5BBFE70C-2E9F-4C05-926A-7AFBA45A4E4C}" cache="SegmentaciónDeDatos_Estado" caption="Estado" columnCount="2" style="Estilo de segmentación de datos 1 2" rowHeight="2349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9506F7D-1A9E-488D-A13A-AAB647CC66F4}" name="Tabla_Prioridad" displayName="Tabla_Prioridad" ref="F3:F6" totalsRowShown="0" headerRowDxfId="32" dataDxfId="18">
  <tableColumns count="1">
    <tableColumn id="1" xr3:uid="{18356735-D717-47D4-8221-EEB90F10F862}" name="Prioridad" dataDxfId="19"/>
  </tableColumns>
  <tableStyleInfo name="TableStyleLight12" showFirstColumn="0" showLastColumn="0" showRowStripes="1" showColumnStripes="1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135A2BD-0FB7-42C2-AC49-B8155420A36C}" name="Tabla_Responsable" displayName="Tabla_Responsable" ref="B3:D33" totalsRowShown="0" headerRowDxfId="31" dataDxfId="20">
  <tableColumns count="3">
    <tableColumn id="1" xr3:uid="{083B02EC-BAD2-4948-B06A-1ED77ECAF3BE}" name="Responsable" dataDxfId="23"/>
    <tableColumn id="2" xr3:uid="{1D3EA1C7-C10A-4D63-BC2B-9CF5832622F7}" name="Area" dataDxfId="22"/>
    <tableColumn id="3" xr3:uid="{DE16E121-18FD-4D9A-BC90-C670143B44A1}" name="Cargo" dataDxfId="21"/>
  </tableColumns>
  <tableStyleInfo name="TableStyleLight14" showFirstColumn="0" showLastColumn="0" showRowStripes="1" showColumnStripes="1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AD79877-86D1-4F92-88EA-F7D3AF4C571C}" name="Tabla_Progreso" displayName="Tabla_Progreso" ref="M3:O6" totalsRowShown="0" headerRowDxfId="27" dataDxfId="26">
  <tableColumns count="3">
    <tableColumn id="1" xr3:uid="{8EA8A9BC-5802-476D-BF55-B7F70A6A7CD2}" name="Signo" dataDxfId="30"/>
    <tableColumn id="2" xr3:uid="{EBBAA3D3-E122-4CDB-A7E7-0D3FADF4606F}" name="Progreso" dataDxfId="29"/>
    <tableColumn id="3" xr3:uid="{40CE9053-2D15-45DD-A3A1-EFC0BA5D3A31}" name="Color" dataDxfId="28"/>
  </tableColumns>
  <tableStyleInfo name="TableStyleLight13" showFirstColumn="0" showLastColumn="0" showRowStripes="1" showColumnStripes="1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9ED1F4A-FED3-41C4-BDA7-8ACCFE5295F9}" name="Tabla_Tipo_Plazo" displayName="Tabla_Tipo_Plazo" ref="H3:H5" totalsRowShown="0" headerRowDxfId="25" dataDxfId="16">
  <tableColumns count="1">
    <tableColumn id="1" xr3:uid="{1F9CBA3E-6FB7-4FA9-B325-A38CBDD96B94}" name="Tipo Plazo" dataDxfId="17"/>
  </tableColumns>
  <tableStyleInfo name="TableStyleLight9" showFirstColumn="0" showLastColumn="0" showRowStripes="1" showColumnStripes="1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C8ED87-7A2E-49A9-8E5A-354194FDFBA8}" name="Tabla_Feriados" displayName="Tabla_Feriados" ref="J3:K11" totalsRowShown="0" headerRowDxfId="24" dataDxfId="13">
  <autoFilter ref="J3:K11" xr:uid="{14C8ED87-7A2E-49A9-8E5A-354194FDFBA8}"/>
  <tableColumns count="2">
    <tableColumn id="1" xr3:uid="{66E7653C-A6D4-43B1-BF26-D3997AE99BB3}" name="Feriado" dataDxfId="15"/>
    <tableColumn id="2" xr3:uid="{E968CFBF-48EF-401E-9A44-984417A367CB}" name="Fecha" dataDxfId="14"/>
  </tableColumns>
  <tableStyleInfo name="TableStyleLight10" showFirstColumn="0" showLastColumn="0" showRowStripes="1" showColumnStripes="1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41EA066-D8B0-49B9-820E-2D3EC8073C30}" name="Plan_accion" displayName="Plan_accion" ref="A3:K27" totalsRowShown="0" headerRowDxfId="57" dataDxfId="56" tableBorderDxfId="55">
  <autoFilter ref="A3:K27" xr:uid="{741EA066-D8B0-49B9-820E-2D3EC8073C30}"/>
  <tableColumns count="11">
    <tableColumn id="1" xr3:uid="{1C36A238-6479-4058-BBAD-F8C003063D39}" name="Causa Principal" dataDxfId="54">
      <calculatedColumnFormula array="1">INDEX(Diagrama!$A$3:$L$3,1,ROUNDUP(ROW(A1)/4,0)*2)</calculatedColumnFormula>
    </tableColumn>
    <tableColumn id="2" xr3:uid="{649EB066-24E4-41A0-91B7-4934A41FCBF8}" name="Causa Secundaria" dataDxfId="53">
      <calculatedColumnFormula array="1">INDEX(Diagrama!$A$3:$L$7,MOD(ROW(),4)+2,ROUNDUP(ROW(A1)/4,0)*2)</calculatedColumnFormula>
    </tableColumn>
    <tableColumn id="3" xr3:uid="{C9A42933-4245-4469-ADD5-AF2C918F762E}" name="Acción" dataDxfId="12"/>
    <tableColumn id="4" xr3:uid="{649EBDBE-A6A3-4A6C-8839-F079D078802D}" name="Responsable" dataDxfId="11"/>
    <tableColumn id="5" xr3:uid="{848E41FF-E7A2-416E-95E4-F52D56416F59}" name="Prioridad" dataDxfId="10"/>
    <tableColumn id="6" xr3:uid="{4B71D95F-77F0-4610-9C7B-1DAB67B8E8B5}" name="Fecha Inicio" dataDxfId="9"/>
    <tableColumn id="7" xr3:uid="{DF6ABF73-DAE8-40C7-B4DF-FEC6520D721B}" name="Días Plazo" dataDxfId="8"/>
    <tableColumn id="8" xr3:uid="{F1FB31A1-6161-4F59-AB95-1517D201E858}" name="Tipo Plazo" dataDxfId="7"/>
    <tableColumn id="9" xr3:uid="{6B0F80A3-2268-4BBC-ABF2-19C9FD9E0FEE}" name="Vencimiento" dataDxfId="52">
      <calculatedColumnFormula>IF(Plan_accion[[#This Row],[Fecha Inicio]]="","",IF(Plan_accion[[#This Row],[Tipo Plazo]]="Días calendario",Plan_accion[[#This Row],[Fecha Inicio]]+Plan_accion[[#This Row],[Días Plazo]],WORKDAY(Plan_accion[[#This Row],[Fecha Inicio]],Plan_accion[[#This Row],[Días Plazo]],Feriados)))</calculatedColumnFormula>
    </tableColumn>
    <tableColumn id="10" xr3:uid="{2E36F1C3-4E33-4D57-B239-A60AC2BD74EE}" name="Fecha Fin" dataDxfId="6"/>
    <tableColumn id="11" xr3:uid="{CA332C8B-5942-4F97-84DD-C07CE2EBB41D}" name="Estado" dataDxfId="51">
      <calculatedColumnFormula>IF(OR(Plan_accion[[#This Row],[Fecha Inicio]]="",Plan_accion[[#This Row],[Días Plazo]]=""),"",IF(Plan_accion[[#This Row],[Fecha Inicio]]&gt;TODAY(),"Por iniciar",IF(Plan_accion[[#This Row],[Fecha Fin]]&gt;0,"Completado",IF(Plan_accion[[#This Row],[Vencimiento]]&lt;TODAY(),"Vencido","En proceso"))))</calculatedColumnFormula>
    </tableColumn>
  </tableColumns>
  <tableStyleInfo name="TableStyleLight11" showFirstColumn="0" showLastColumn="0" showRowStripes="1" showColumnStripes="1"/>
</table>
</file>

<file path=xl/theme/theme1.xml><?xml version="1.0" encoding="utf-8"?>
<a:theme xmlns:a="http://schemas.openxmlformats.org/drawingml/2006/main" name="Sector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Sector">
      <a:majorFont>
        <a:latin typeface="Century Gothic" panose="020B0502020202020204"/>
        <a:ea typeface=""/>
        <a:cs typeface=""/>
        <a:font script="Jpan" typeface="メイリオ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entury Gothic" panose="020B0502020202020204"/>
        <a:ea typeface=""/>
        <a:cs typeface=""/>
        <a:font script="Jpan" typeface="メイリオ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Sector">
      <a:fillStyleLst>
        <a:solidFill>
          <a:schemeClr val="phClr"/>
        </a:solidFill>
        <a:gradFill rotWithShape="1">
          <a:gsLst>
            <a:gs pos="0">
              <a:schemeClr val="phClr">
                <a:tint val="62000"/>
                <a:hueMod val="94000"/>
                <a:satMod val="140000"/>
                <a:lumMod val="110000"/>
              </a:schemeClr>
            </a:gs>
            <a:gs pos="100000">
              <a:schemeClr val="phClr">
                <a:tint val="84000"/>
                <a:satMod val="16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8000"/>
                <a:hueMod val="94000"/>
                <a:satMod val="130000"/>
                <a:lumMod val="128000"/>
              </a:schemeClr>
            </a:gs>
            <a:gs pos="100000">
              <a:schemeClr val="phClr">
                <a:shade val="94000"/>
                <a:lumMod val="88000"/>
              </a:schemeClr>
            </a:gs>
          </a:gsLst>
          <a:lin ang="5400000" scaled="0"/>
        </a:gradFill>
      </a:fillStyleLst>
      <a:lnStyleLst>
        <a:ln w="9525" cap="rnd" cmpd="sng" algn="ctr">
          <a:solidFill>
            <a:schemeClr val="phClr">
              <a:tint val="76000"/>
              <a:alpha val="60000"/>
              <a:hueMod val="94000"/>
            </a:schemeClr>
          </a:solidFill>
          <a:prstDash val="solid"/>
        </a:ln>
        <a:ln w="15875" cap="rnd" cmpd="sng" algn="ctr">
          <a:solidFill>
            <a:schemeClr val="phClr">
              <a:hueMod val="94000"/>
            </a:schemeClr>
          </a:solidFill>
          <a:prstDash val="solid"/>
        </a:ln>
        <a:ln w="28575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innerShdw blurRad="25400" dist="12700" dir="13500000">
              <a:srgbClr val="000000">
                <a:alpha val="45000"/>
              </a:srgbClr>
            </a:innerShdw>
          </a:effectLst>
        </a:effectStyle>
        <a:effectStyle>
          <a:effectLst>
            <a:outerShdw blurRad="50800" dist="38100" dir="5400000" rotWithShape="0">
              <a:srgbClr val="000000">
                <a:alpha val="46000"/>
              </a:srgbClr>
            </a:outerShdw>
          </a:effectLst>
          <a:scene3d>
            <a:camera prst="orthographicFront">
              <a:rot lat="0" lon="0" rev="0"/>
            </a:camera>
            <a:lightRig rig="threePt" dir="t"/>
          </a:scene3d>
          <a:sp3d prstMaterial="plastic">
            <a:bevelT w="25400" h="25400"/>
          </a:sp3d>
        </a:effectStyle>
      </a:effectStyleLst>
      <a:bgFillStyleLst>
        <a:solidFill>
          <a:schemeClr val="phClr"/>
        </a:solidFill>
        <a:gradFill rotWithShape="1">
          <a:gsLst>
            <a:gs pos="10000">
              <a:schemeClr val="phClr">
                <a:tint val="97000"/>
                <a:hueMod val="92000"/>
                <a:satMod val="169000"/>
                <a:lumMod val="164000"/>
              </a:schemeClr>
            </a:gs>
            <a:gs pos="100000">
              <a:schemeClr val="phClr">
                <a:shade val="96000"/>
                <a:satMod val="120000"/>
                <a:lumMod val="90000"/>
              </a:schemeClr>
            </a:gs>
          </a:gsLst>
          <a:lin ang="6120000" scaled="1"/>
        </a:gradFill>
        <a:gradFill rotWithShape="1">
          <a:gsLst>
            <a:gs pos="0">
              <a:schemeClr val="phClr">
                <a:tint val="97000"/>
                <a:hueMod val="92000"/>
                <a:satMod val="169000"/>
                <a:lumMod val="164000"/>
              </a:schemeClr>
            </a:gs>
            <a:gs pos="100000">
              <a:schemeClr val="phClr">
                <a:shade val="96000"/>
                <a:satMod val="120000"/>
                <a:lumMod val="90000"/>
              </a:schemeClr>
            </a:gs>
          </a:gsLst>
          <a:path path="circle">
            <a:fillToRect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Slice" id="{0507925B-6AC9-4358-8E18-C330545D08F8}" vid="{13FEC7C6-62A9-40C4-99D2-581AACACAA2F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Sector">
    <a:majorFont>
      <a:latin typeface="Century Gothic" panose="020B0502020202020204"/>
      <a:ea typeface=""/>
      <a:cs typeface=""/>
      <a:font script="Jpan" typeface="メイリオ"/>
      <a:font script="Hang" typeface="HY중고딕"/>
      <a:font script="Hans" typeface="幼圆"/>
      <a:font script="Hant" typeface="微軟正黑體"/>
      <a:font script="Arab" typeface="Tahoma"/>
      <a:font script="Hebr" typeface="Gisha"/>
      <a:font script="Thai" typeface="DilleniaUPC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ahoma"/>
      <a:font script="Uigh" typeface="Microsoft Uighur"/>
      <a:font script="Geor" typeface="Sylfaen"/>
    </a:majorFont>
    <a:minorFont>
      <a:latin typeface="Century Gothic" panose="020B0502020202020204"/>
      <a:ea typeface=""/>
      <a:cs typeface=""/>
      <a:font script="Jpan" typeface="メイリオ"/>
      <a:font script="Hang" typeface="HY중고딕"/>
      <a:font script="Hans" typeface="幼圆"/>
      <a:font script="Hant" typeface="微軟正黑體"/>
      <a:font script="Arab" typeface="Tahoma"/>
      <a:font script="Hebr" typeface="Gisha"/>
      <a:font script="Thai" typeface="DilleniaUPC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ahoma"/>
      <a:font script="Uigh" typeface="Microsoft Uighur"/>
      <a:font script="Geor" typeface="Sylfaen"/>
    </a:minorFont>
  </a:fontScheme>
  <a:fmtScheme name="Sector">
    <a:fillStyleLst>
      <a:solidFill>
        <a:schemeClr val="phClr"/>
      </a:solidFill>
      <a:gradFill rotWithShape="1">
        <a:gsLst>
          <a:gs pos="0">
            <a:schemeClr val="phClr">
              <a:tint val="62000"/>
              <a:hueMod val="94000"/>
              <a:satMod val="140000"/>
              <a:lumMod val="110000"/>
            </a:schemeClr>
          </a:gs>
          <a:gs pos="100000">
            <a:schemeClr val="phClr">
              <a:tint val="84000"/>
              <a:satMod val="160000"/>
            </a:schemeClr>
          </a:gs>
        </a:gsLst>
        <a:lin ang="5400000" scaled="0"/>
      </a:gradFill>
      <a:gradFill rotWithShape="1">
        <a:gsLst>
          <a:gs pos="0">
            <a:schemeClr val="phClr">
              <a:tint val="98000"/>
              <a:hueMod val="94000"/>
              <a:satMod val="130000"/>
              <a:lumMod val="128000"/>
            </a:schemeClr>
          </a:gs>
          <a:gs pos="100000">
            <a:schemeClr val="phClr">
              <a:shade val="94000"/>
              <a:lumMod val="88000"/>
            </a:schemeClr>
          </a:gs>
        </a:gsLst>
        <a:lin ang="5400000" scaled="0"/>
      </a:gradFill>
    </a:fillStyleLst>
    <a:lnStyleLst>
      <a:ln w="9525" cap="rnd" cmpd="sng" algn="ctr">
        <a:solidFill>
          <a:schemeClr val="phClr">
            <a:tint val="76000"/>
            <a:alpha val="60000"/>
            <a:hueMod val="94000"/>
          </a:schemeClr>
        </a:solidFill>
        <a:prstDash val="solid"/>
      </a:ln>
      <a:ln w="15875" cap="rnd" cmpd="sng" algn="ctr">
        <a:solidFill>
          <a:schemeClr val="phClr">
            <a:hueMod val="94000"/>
          </a:schemeClr>
        </a:solidFill>
        <a:prstDash val="solid"/>
      </a:ln>
      <a:ln w="28575" cap="rnd" cmpd="sng" algn="ctr">
        <a:solidFill>
          <a:schemeClr val="phClr"/>
        </a:solidFill>
        <a:prstDash val="solid"/>
      </a:ln>
    </a:lnStyleLst>
    <a:effectStyleLst>
      <a:effectStyle>
        <a:effectLst/>
      </a:effectStyle>
      <a:effectStyle>
        <a:effectLst>
          <a:innerShdw blurRad="25400" dist="12700" dir="13500000">
            <a:srgbClr val="000000">
              <a:alpha val="45000"/>
            </a:srgbClr>
          </a:innerShdw>
        </a:effectLst>
      </a:effectStyle>
      <a:effectStyle>
        <a:effectLst>
          <a:outerShdw blurRad="50800" dist="38100" dir="5400000" rotWithShape="0">
            <a:srgbClr val="000000">
              <a:alpha val="46000"/>
            </a:srgbClr>
          </a:outerShdw>
        </a:effectLst>
        <a:scene3d>
          <a:camera prst="orthographicFront">
            <a:rot lat="0" lon="0" rev="0"/>
          </a:camera>
          <a:lightRig rig="threePt" dir="t"/>
        </a:scene3d>
        <a:sp3d prstMaterial="plastic">
          <a:bevelT w="25400" h="25400"/>
        </a:sp3d>
      </a:effectStyle>
    </a:effectStyleLst>
    <a:bgFillStyleLst>
      <a:solidFill>
        <a:schemeClr val="phClr"/>
      </a:solidFill>
      <a:gradFill rotWithShape="1">
        <a:gsLst>
          <a:gs pos="10000">
            <a:schemeClr val="phClr">
              <a:tint val="97000"/>
              <a:hueMod val="92000"/>
              <a:satMod val="169000"/>
              <a:lumMod val="164000"/>
            </a:schemeClr>
          </a:gs>
          <a:gs pos="100000">
            <a:schemeClr val="phClr">
              <a:shade val="96000"/>
              <a:satMod val="120000"/>
              <a:lumMod val="90000"/>
            </a:schemeClr>
          </a:gs>
        </a:gsLst>
        <a:lin ang="6120000" scaled="1"/>
      </a:gradFill>
      <a:gradFill rotWithShape="1">
        <a:gsLst>
          <a:gs pos="0">
            <a:schemeClr val="phClr">
              <a:tint val="97000"/>
              <a:hueMod val="92000"/>
              <a:satMod val="169000"/>
              <a:lumMod val="164000"/>
            </a:schemeClr>
          </a:gs>
          <a:gs pos="100000">
            <a:schemeClr val="phClr">
              <a:shade val="96000"/>
              <a:satMod val="120000"/>
              <a:lumMod val="90000"/>
            </a:schemeClr>
          </a:gs>
        </a:gsLst>
        <a:path path="circle">
          <a:fillToRect b="10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table" Target="../tables/table6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microsoft.com/office/2007/relationships/slicer" Target="../slicers/slicer1.xml"/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921E6-1A9A-4617-B0A3-06C3CF84E5F5}">
  <sheetPr>
    <tabColor theme="6"/>
  </sheetPr>
  <dimension ref="A1:Q33"/>
  <sheetViews>
    <sheetView showGridLines="0" showRowColHeaders="0" zoomScale="80" zoomScaleNormal="80" workbookViewId="0">
      <pane ySplit="3" topLeftCell="A4" activePane="bottomLeft" state="frozen"/>
      <selection pane="bottomLeft" sqref="A1:P1"/>
    </sheetView>
  </sheetViews>
  <sheetFormatPr baseColWidth="10" defaultRowHeight="18" customHeight="1"/>
  <cols>
    <col min="1" max="1" width="2.5" style="109" customWidth="1"/>
    <col min="2" max="2" width="24.8984375" style="109" bestFit="1" customWidth="1"/>
    <col min="3" max="3" width="28.796875" style="109" bestFit="1" customWidth="1"/>
    <col min="4" max="4" width="33.8984375" style="109" bestFit="1" customWidth="1"/>
    <col min="5" max="5" width="2.5" style="109" customWidth="1"/>
    <col min="6" max="6" width="13.69921875" style="109" customWidth="1"/>
    <col min="7" max="7" width="2.5" style="109" customWidth="1"/>
    <col min="8" max="8" width="18.19921875" style="109" customWidth="1"/>
    <col min="9" max="9" width="2.5" style="109" customWidth="1"/>
    <col min="10" max="10" width="22.19921875" style="109" customWidth="1"/>
    <col min="11" max="11" width="17" style="109" customWidth="1"/>
    <col min="12" max="12" width="2.5" style="109" customWidth="1"/>
    <col min="13" max="15" width="8.59765625" style="109" customWidth="1"/>
    <col min="16" max="16" width="5.3984375" style="107" customWidth="1"/>
    <col min="17" max="16384" width="11.19921875" style="107"/>
  </cols>
  <sheetData>
    <row r="1" spans="1:17" s="106" customFormat="1" ht="46.2" customHeight="1">
      <c r="A1" s="104" t="s">
        <v>101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5"/>
    </row>
    <row r="2" spans="1:17" ht="13.8">
      <c r="A2" s="107"/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</row>
    <row r="3" spans="1:17" ht="24.6" customHeight="1">
      <c r="A3" s="107"/>
      <c r="B3" s="108" t="s">
        <v>12</v>
      </c>
      <c r="C3" s="108" t="s">
        <v>20</v>
      </c>
      <c r="D3" s="108" t="s">
        <v>21</v>
      </c>
      <c r="E3" s="107"/>
      <c r="F3" s="108" t="s">
        <v>13</v>
      </c>
      <c r="G3" s="107"/>
      <c r="H3" s="108" t="s">
        <v>15</v>
      </c>
      <c r="I3" s="107"/>
      <c r="J3" s="108" t="s">
        <v>149</v>
      </c>
      <c r="K3" s="108" t="s">
        <v>150</v>
      </c>
      <c r="L3" s="107"/>
      <c r="M3" s="108" t="s">
        <v>22</v>
      </c>
      <c r="N3" s="108" t="s">
        <v>23</v>
      </c>
      <c r="O3" s="108" t="s">
        <v>24</v>
      </c>
    </row>
    <row r="4" spans="1:17" ht="18" customHeight="1">
      <c r="B4" s="18" t="s">
        <v>25</v>
      </c>
      <c r="C4" s="18" t="s">
        <v>26</v>
      </c>
      <c r="D4" s="18" t="s">
        <v>27</v>
      </c>
      <c r="F4" s="18" t="s">
        <v>28</v>
      </c>
      <c r="H4" s="18" t="s">
        <v>102</v>
      </c>
      <c r="J4" s="18" t="s">
        <v>151</v>
      </c>
      <c r="K4" s="68">
        <v>45292</v>
      </c>
      <c r="M4" s="110" t="s">
        <v>29</v>
      </c>
      <c r="N4" s="114">
        <v>0.8</v>
      </c>
      <c r="O4" s="111"/>
    </row>
    <row r="5" spans="1:17" ht="18" customHeight="1">
      <c r="B5" s="18" t="s">
        <v>30</v>
      </c>
      <c r="C5" s="18" t="s">
        <v>26</v>
      </c>
      <c r="D5" s="18" t="s">
        <v>31</v>
      </c>
      <c r="F5" s="18" t="s">
        <v>32</v>
      </c>
      <c r="H5" s="18" t="s">
        <v>103</v>
      </c>
      <c r="J5" s="18" t="s">
        <v>152</v>
      </c>
      <c r="K5" s="68">
        <v>45413</v>
      </c>
      <c r="M5" s="110" t="s">
        <v>29</v>
      </c>
      <c r="N5" s="114">
        <v>0.6</v>
      </c>
      <c r="O5" s="112"/>
    </row>
    <row r="6" spans="1:17" ht="18" customHeight="1">
      <c r="B6" s="18" t="s">
        <v>33</v>
      </c>
      <c r="C6" s="18" t="s">
        <v>26</v>
      </c>
      <c r="D6" s="18" t="s">
        <v>34</v>
      </c>
      <c r="F6" s="18" t="s">
        <v>35</v>
      </c>
      <c r="J6" s="18" t="s">
        <v>153</v>
      </c>
      <c r="K6" s="68">
        <v>45472</v>
      </c>
      <c r="M6" s="110" t="s">
        <v>36</v>
      </c>
      <c r="N6" s="95">
        <f>N5</f>
        <v>0.6</v>
      </c>
      <c r="O6" s="113"/>
    </row>
    <row r="7" spans="1:17" ht="18" customHeight="1">
      <c r="B7" s="18" t="s">
        <v>37</v>
      </c>
      <c r="C7" s="18" t="s">
        <v>26</v>
      </c>
      <c r="D7" s="18" t="s">
        <v>38</v>
      </c>
      <c r="J7" s="18" t="s">
        <v>154</v>
      </c>
      <c r="K7" s="68">
        <v>45501</v>
      </c>
    </row>
    <row r="8" spans="1:17" ht="18" customHeight="1">
      <c r="B8" s="18" t="s">
        <v>39</v>
      </c>
      <c r="C8" s="18" t="s">
        <v>40</v>
      </c>
      <c r="D8" s="18" t="s">
        <v>41</v>
      </c>
      <c r="J8" s="18" t="s">
        <v>155</v>
      </c>
      <c r="K8" s="68">
        <v>45502</v>
      </c>
    </row>
    <row r="9" spans="1:17" ht="18" customHeight="1">
      <c r="B9" s="18" t="s">
        <v>42</v>
      </c>
      <c r="C9" s="18" t="s">
        <v>40</v>
      </c>
      <c r="D9" s="18" t="s">
        <v>43</v>
      </c>
      <c r="J9" s="18" t="s">
        <v>156</v>
      </c>
      <c r="K9" s="68">
        <v>45534</v>
      </c>
    </row>
    <row r="10" spans="1:17" ht="18" customHeight="1">
      <c r="B10" s="18" t="s">
        <v>44</v>
      </c>
      <c r="C10" s="18" t="s">
        <v>40</v>
      </c>
      <c r="D10" s="18" t="s">
        <v>45</v>
      </c>
      <c r="J10" s="18" t="s">
        <v>157</v>
      </c>
      <c r="K10" s="68">
        <v>45597</v>
      </c>
    </row>
    <row r="11" spans="1:17" ht="18" customHeight="1">
      <c r="B11" s="18" t="s">
        <v>46</v>
      </c>
      <c r="C11" s="18" t="s">
        <v>47</v>
      </c>
      <c r="D11" s="18" t="s">
        <v>48</v>
      </c>
      <c r="J11" s="18" t="s">
        <v>158</v>
      </c>
      <c r="K11" s="68">
        <v>45651</v>
      </c>
    </row>
    <row r="12" spans="1:17" ht="18" customHeight="1">
      <c r="B12" s="18" t="s">
        <v>49</v>
      </c>
      <c r="C12" s="18" t="s">
        <v>47</v>
      </c>
      <c r="D12" s="18" t="s">
        <v>50</v>
      </c>
    </row>
    <row r="13" spans="1:17" ht="18" customHeight="1">
      <c r="B13" s="18" t="s">
        <v>51</v>
      </c>
      <c r="C13" s="18" t="s">
        <v>52</v>
      </c>
      <c r="D13" s="18" t="s">
        <v>53</v>
      </c>
    </row>
    <row r="14" spans="1:17" ht="18" customHeight="1">
      <c r="B14" s="18" t="s">
        <v>54</v>
      </c>
      <c r="C14" s="18" t="s">
        <v>55</v>
      </c>
      <c r="D14" s="18" t="s">
        <v>56</v>
      </c>
    </row>
    <row r="15" spans="1:17" ht="18" customHeight="1">
      <c r="B15" s="18" t="s">
        <v>57</v>
      </c>
      <c r="C15" s="18" t="s">
        <v>55</v>
      </c>
      <c r="D15" s="18" t="s">
        <v>58</v>
      </c>
    </row>
    <row r="16" spans="1:17" ht="18" customHeight="1">
      <c r="B16" s="18" t="s">
        <v>59</v>
      </c>
      <c r="C16" s="18" t="s">
        <v>55</v>
      </c>
      <c r="D16" s="18" t="s">
        <v>60</v>
      </c>
    </row>
    <row r="17" spans="2:4" s="109" customFormat="1" ht="18" customHeight="1">
      <c r="B17" s="18" t="s">
        <v>61</v>
      </c>
      <c r="C17" s="18" t="s">
        <v>62</v>
      </c>
      <c r="D17" s="18" t="s">
        <v>63</v>
      </c>
    </row>
    <row r="18" spans="2:4" s="109" customFormat="1" ht="18" customHeight="1">
      <c r="B18" s="18" t="s">
        <v>64</v>
      </c>
      <c r="C18" s="18" t="s">
        <v>62</v>
      </c>
      <c r="D18" s="18" t="s">
        <v>65</v>
      </c>
    </row>
    <row r="19" spans="2:4" s="109" customFormat="1" ht="18" customHeight="1">
      <c r="B19" s="18" t="s">
        <v>66</v>
      </c>
      <c r="C19" s="18" t="s">
        <v>67</v>
      </c>
      <c r="D19" s="18" t="s">
        <v>68</v>
      </c>
    </row>
    <row r="20" spans="2:4" s="109" customFormat="1" ht="18" customHeight="1">
      <c r="B20" s="18" t="s">
        <v>69</v>
      </c>
      <c r="C20" s="18" t="s">
        <v>67</v>
      </c>
      <c r="D20" s="18" t="s">
        <v>70</v>
      </c>
    </row>
    <row r="21" spans="2:4" s="109" customFormat="1" ht="18" customHeight="1">
      <c r="B21" s="18" t="s">
        <v>71</v>
      </c>
      <c r="C21" s="18" t="s">
        <v>67</v>
      </c>
      <c r="D21" s="18" t="s">
        <v>72</v>
      </c>
    </row>
    <row r="22" spans="2:4" s="109" customFormat="1" ht="18" customHeight="1">
      <c r="B22" s="18" t="s">
        <v>73</v>
      </c>
      <c r="C22" s="18" t="s">
        <v>74</v>
      </c>
      <c r="D22" s="18" t="s">
        <v>75</v>
      </c>
    </row>
    <row r="23" spans="2:4" s="109" customFormat="1" ht="18" customHeight="1">
      <c r="B23" s="18" t="s">
        <v>76</v>
      </c>
      <c r="C23" s="18" t="s">
        <v>74</v>
      </c>
      <c r="D23" s="18" t="s">
        <v>77</v>
      </c>
    </row>
    <row r="24" spans="2:4" s="109" customFormat="1" ht="18" customHeight="1">
      <c r="B24" s="18" t="s">
        <v>78</v>
      </c>
      <c r="C24" s="18" t="s">
        <v>74</v>
      </c>
      <c r="D24" s="18" t="s">
        <v>79</v>
      </c>
    </row>
    <row r="25" spans="2:4" s="109" customFormat="1" ht="18" customHeight="1">
      <c r="B25" s="18" t="s">
        <v>80</v>
      </c>
      <c r="C25" s="18" t="s">
        <v>74</v>
      </c>
      <c r="D25" s="18" t="s">
        <v>81</v>
      </c>
    </row>
    <row r="26" spans="2:4" s="109" customFormat="1" ht="18" customHeight="1">
      <c r="B26" s="18" t="s">
        <v>82</v>
      </c>
      <c r="C26" s="18" t="s">
        <v>74</v>
      </c>
      <c r="D26" s="18" t="s">
        <v>83</v>
      </c>
    </row>
    <row r="27" spans="2:4" s="109" customFormat="1" ht="18" customHeight="1">
      <c r="B27" s="18" t="s">
        <v>84</v>
      </c>
      <c r="C27" s="18" t="s">
        <v>85</v>
      </c>
      <c r="D27" s="18" t="s">
        <v>86</v>
      </c>
    </row>
    <row r="28" spans="2:4" s="109" customFormat="1" ht="18" customHeight="1">
      <c r="B28" s="18" t="s">
        <v>87</v>
      </c>
      <c r="C28" s="18" t="s">
        <v>85</v>
      </c>
      <c r="D28" s="18" t="s">
        <v>88</v>
      </c>
    </row>
    <row r="29" spans="2:4" s="109" customFormat="1" ht="18" customHeight="1">
      <c r="B29" s="18" t="s">
        <v>89</v>
      </c>
      <c r="C29" s="18" t="s">
        <v>85</v>
      </c>
      <c r="D29" s="18" t="s">
        <v>90</v>
      </c>
    </row>
    <row r="30" spans="2:4" s="109" customFormat="1" ht="18" customHeight="1">
      <c r="B30" s="18" t="s">
        <v>91</v>
      </c>
      <c r="C30" s="18" t="s">
        <v>92</v>
      </c>
      <c r="D30" s="18" t="s">
        <v>93</v>
      </c>
    </row>
    <row r="31" spans="2:4" s="109" customFormat="1" ht="18" customHeight="1">
      <c r="B31" s="18" t="s">
        <v>94</v>
      </c>
      <c r="C31" s="18" t="s">
        <v>95</v>
      </c>
      <c r="D31" s="18" t="s">
        <v>96</v>
      </c>
    </row>
    <row r="32" spans="2:4" s="109" customFormat="1" ht="18" customHeight="1">
      <c r="B32" s="18" t="s">
        <v>97</v>
      </c>
      <c r="C32" s="18" t="s">
        <v>95</v>
      </c>
      <c r="D32" s="18" t="s">
        <v>98</v>
      </c>
    </row>
    <row r="33" spans="2:4" s="109" customFormat="1" ht="18" customHeight="1">
      <c r="B33" s="18" t="s">
        <v>99</v>
      </c>
      <c r="C33" s="18" t="s">
        <v>95</v>
      </c>
      <c r="D33" s="18" t="s">
        <v>100</v>
      </c>
    </row>
  </sheetData>
  <mergeCells count="1">
    <mergeCell ref="A1:P1"/>
  </mergeCells>
  <phoneticPr fontId="26" type="noConversion"/>
  <pageMargins left="0.7" right="0.7" top="0.75" bottom="0.75" header="0.3" footer="0.3"/>
  <drawing r:id="rId1"/>
  <tableParts count="5">
    <tablePart r:id="rId2"/>
    <tablePart r:id="rId3"/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E0E003-9BAF-4630-A24A-64143CFD9C3E}">
  <sheetPr>
    <tabColor theme="4"/>
  </sheetPr>
  <dimension ref="A1:L44"/>
  <sheetViews>
    <sheetView showGridLines="0" showRowColHeaders="0" tabSelected="1" zoomScale="80" zoomScaleNormal="80" workbookViewId="0">
      <pane ySplit="1" topLeftCell="A2" activePane="bottomLeft" state="frozen"/>
      <selection pane="bottomLeft" sqref="A1:L1"/>
    </sheetView>
  </sheetViews>
  <sheetFormatPr baseColWidth="10" defaultRowHeight="13.8"/>
  <cols>
    <col min="1" max="1" width="2.69921875" style="1" customWidth="1"/>
    <col min="2" max="2" width="30.69921875" style="1" customWidth="1"/>
    <col min="3" max="3" width="2.69921875" style="1" customWidth="1"/>
    <col min="4" max="4" width="30.69921875" style="1" customWidth="1"/>
    <col min="5" max="5" width="2.69921875" style="1" customWidth="1"/>
    <col min="6" max="6" width="30.69921875" style="1" customWidth="1"/>
    <col min="7" max="7" width="2.69921875" style="1" customWidth="1"/>
    <col min="8" max="8" width="30.69921875" style="1" customWidth="1"/>
    <col min="9" max="9" width="2.69921875" style="1" customWidth="1"/>
    <col min="10" max="10" width="30.69921875" style="1" customWidth="1"/>
    <col min="11" max="11" width="2.69921875" style="1" customWidth="1"/>
    <col min="12" max="12" width="30.69921875" style="1" customWidth="1"/>
    <col min="13" max="13" width="11.19921875" style="1" customWidth="1"/>
    <col min="14" max="16384" width="11.19921875" style="1"/>
  </cols>
  <sheetData>
    <row r="1" spans="1:12" ht="46.2" customHeight="1" thickBot="1">
      <c r="A1" s="98" t="s">
        <v>6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</row>
    <row r="2" spans="1:12" ht="22.2" thickTop="1" thickBot="1">
      <c r="A2" s="97" t="s">
        <v>0</v>
      </c>
      <c r="B2" s="97"/>
      <c r="C2" s="127" t="s">
        <v>134</v>
      </c>
      <c r="D2" s="127"/>
      <c r="E2" s="127"/>
      <c r="F2" s="127"/>
      <c r="G2" s="127"/>
      <c r="H2" s="127"/>
      <c r="I2" s="127"/>
      <c r="J2" s="127"/>
      <c r="K2" s="127"/>
      <c r="L2" s="127"/>
    </row>
    <row r="3" spans="1:12" ht="22.2" thickTop="1" thickBot="1">
      <c r="A3" s="19"/>
      <c r="B3" s="20" t="s">
        <v>2</v>
      </c>
      <c r="C3" s="21"/>
      <c r="D3" s="22" t="s">
        <v>4</v>
      </c>
      <c r="E3" s="23"/>
      <c r="F3" s="24" t="s">
        <v>3</v>
      </c>
      <c r="G3" s="25"/>
      <c r="H3" s="26" t="s">
        <v>1</v>
      </c>
      <c r="I3" s="27"/>
      <c r="J3" s="28" t="s">
        <v>7</v>
      </c>
      <c r="K3" s="29"/>
      <c r="L3" s="30" t="s">
        <v>5</v>
      </c>
    </row>
    <row r="4" spans="1:12" s="8" customFormat="1" ht="32.4" customHeight="1">
      <c r="A4" s="2">
        <v>1</v>
      </c>
      <c r="B4" s="115" t="s">
        <v>105</v>
      </c>
      <c r="C4" s="3">
        <v>1</v>
      </c>
      <c r="D4" s="117" t="s">
        <v>119</v>
      </c>
      <c r="E4" s="4">
        <v>1</v>
      </c>
      <c r="F4" s="119" t="s">
        <v>112</v>
      </c>
      <c r="G4" s="5">
        <v>1</v>
      </c>
      <c r="H4" s="121" t="s">
        <v>117</v>
      </c>
      <c r="I4" s="6">
        <v>1</v>
      </c>
      <c r="J4" s="123" t="s">
        <v>108</v>
      </c>
      <c r="K4" s="7">
        <v>1</v>
      </c>
      <c r="L4" s="125" t="s">
        <v>124</v>
      </c>
    </row>
    <row r="5" spans="1:12" s="8" customFormat="1" ht="32.4" customHeight="1">
      <c r="A5" s="9">
        <v>2</v>
      </c>
      <c r="B5" s="116" t="s">
        <v>129</v>
      </c>
      <c r="C5" s="10">
        <v>2</v>
      </c>
      <c r="D5" s="118" t="s">
        <v>109</v>
      </c>
      <c r="E5" s="11">
        <v>2</v>
      </c>
      <c r="F5" s="120" t="s">
        <v>113</v>
      </c>
      <c r="G5" s="12">
        <v>2</v>
      </c>
      <c r="H5" s="122" t="s">
        <v>118</v>
      </c>
      <c r="I5" s="13">
        <v>2</v>
      </c>
      <c r="J5" s="124" t="s">
        <v>116</v>
      </c>
      <c r="K5" s="14">
        <v>2</v>
      </c>
      <c r="L5" s="126" t="s">
        <v>125</v>
      </c>
    </row>
    <row r="6" spans="1:12" s="8" customFormat="1" ht="32.4" customHeight="1">
      <c r="A6" s="9">
        <v>3</v>
      </c>
      <c r="B6" s="116" t="s">
        <v>106</v>
      </c>
      <c r="C6" s="10">
        <v>3</v>
      </c>
      <c r="D6" s="118" t="s">
        <v>110</v>
      </c>
      <c r="E6" s="11">
        <v>3</v>
      </c>
      <c r="F6" s="120" t="s">
        <v>114</v>
      </c>
      <c r="G6" s="12">
        <v>3</v>
      </c>
      <c r="H6" s="122" t="s">
        <v>120</v>
      </c>
      <c r="I6" s="13">
        <v>3</v>
      </c>
      <c r="J6" s="124" t="s">
        <v>115</v>
      </c>
      <c r="K6" s="14">
        <v>3</v>
      </c>
      <c r="L6" s="126" t="s">
        <v>126</v>
      </c>
    </row>
    <row r="7" spans="1:12" s="8" customFormat="1" ht="32.4" customHeight="1">
      <c r="A7" s="9">
        <v>4</v>
      </c>
      <c r="B7" s="116" t="s">
        <v>107</v>
      </c>
      <c r="C7" s="10">
        <v>4</v>
      </c>
      <c r="D7" s="118" t="s">
        <v>111</v>
      </c>
      <c r="E7" s="11">
        <v>4</v>
      </c>
      <c r="F7" s="120" t="s">
        <v>122</v>
      </c>
      <c r="G7" s="12">
        <v>4</v>
      </c>
      <c r="H7" s="122" t="s">
        <v>121</v>
      </c>
      <c r="I7" s="13">
        <v>4</v>
      </c>
      <c r="J7" s="124" t="s">
        <v>123</v>
      </c>
      <c r="K7" s="14">
        <v>4</v>
      </c>
      <c r="L7" s="126" t="s">
        <v>127</v>
      </c>
    </row>
    <row r="8" spans="1:12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</row>
    <row r="11" spans="1:12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</row>
    <row r="12" spans="1:12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</row>
    <row r="13" spans="1:12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</row>
    <row r="14" spans="1:12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</row>
    <row r="15" spans="1:12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</row>
    <row r="16" spans="1:12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</row>
    <row r="17" spans="1:12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</row>
    <row r="18" spans="1:12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</row>
    <row r="19" spans="1:12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</row>
    <row r="20" spans="1:12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</row>
    <row r="21" spans="1:12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</row>
    <row r="22" spans="1:12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</row>
    <row r="23" spans="1:12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</row>
    <row r="24" spans="1:12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</row>
    <row r="25" spans="1:12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</row>
    <row r="26" spans="1:12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</row>
    <row r="27" spans="1:1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</row>
    <row r="28" spans="1:12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</row>
    <row r="29" spans="1:12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</row>
    <row r="30" spans="1:12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</row>
    <row r="31" spans="1:12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</row>
    <row r="32" spans="1:12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</row>
    <row r="33" spans="1:12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</row>
    <row r="34" spans="1:12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</row>
    <row r="35" spans="1:12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</row>
    <row r="36" spans="1:12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</row>
    <row r="37" spans="1:12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</row>
    <row r="38" spans="1:12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</row>
    <row r="39" spans="1:12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</row>
    <row r="40" spans="1:12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</row>
    <row r="41" spans="1:12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</row>
    <row r="42" spans="1:12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</row>
    <row r="43" spans="1:12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</row>
    <row r="44" spans="1:12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</row>
  </sheetData>
  <mergeCells count="3">
    <mergeCell ref="A2:B2"/>
    <mergeCell ref="C2:L2"/>
    <mergeCell ref="A1:L1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Button 1">
              <controlPr defaultSize="0" print="0" autoFill="0" autoPict="0">
                <anchor moveWithCells="1" sizeWithCells="1">
                  <from>
                    <xdr:col>9</xdr:col>
                    <xdr:colOff>198120</xdr:colOff>
                    <xdr:row>1</xdr:row>
                    <xdr:rowOff>0</xdr:rowOff>
                  </from>
                  <to>
                    <xdr:col>9</xdr:col>
                    <xdr:colOff>845820</xdr:colOff>
                    <xdr:row>1</xdr:row>
                    <xdr:rowOff>289560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A6C29-70A3-4563-BB9F-B904819AAA8D}">
  <sheetPr>
    <tabColor theme="8"/>
  </sheetPr>
  <dimension ref="A1:K27"/>
  <sheetViews>
    <sheetView showGridLines="0" showRowColHeaders="0" zoomScale="80" zoomScaleNormal="80" workbookViewId="0">
      <pane ySplit="3" topLeftCell="A4" activePane="bottomLeft" state="frozen"/>
      <selection pane="bottomLeft"/>
    </sheetView>
  </sheetViews>
  <sheetFormatPr baseColWidth="10" defaultRowHeight="13.8"/>
  <cols>
    <col min="1" max="1" width="19.19921875" customWidth="1"/>
    <col min="2" max="2" width="37.19921875" bestFit="1" customWidth="1"/>
    <col min="3" max="3" width="40.69921875" bestFit="1" customWidth="1"/>
    <col min="4" max="4" width="28.5" bestFit="1" customWidth="1"/>
    <col min="5" max="5" width="13.796875" customWidth="1"/>
    <col min="6" max="6" width="14.19921875" customWidth="1"/>
    <col min="7" max="7" width="12" customWidth="1"/>
    <col min="8" max="8" width="16.59765625" customWidth="1"/>
    <col min="9" max="9" width="15.19921875" customWidth="1"/>
    <col min="10" max="10" width="14.59765625" bestFit="1" customWidth="1"/>
    <col min="11" max="11" width="15.3984375" customWidth="1"/>
  </cols>
  <sheetData>
    <row r="1" spans="1:11" ht="46.2" customHeight="1" thickBot="1">
      <c r="A1" s="49"/>
      <c r="B1" s="98" t="s">
        <v>9</v>
      </c>
      <c r="C1" s="98"/>
      <c r="D1" s="98"/>
      <c r="E1" s="98"/>
      <c r="F1" s="98"/>
      <c r="G1" s="98"/>
      <c r="H1" s="98"/>
      <c r="I1" s="75">
        <f ca="1">COUNTIF(Plan_accion[Estado],"Completado")/(COUNTA(Plan_accion[Estado])-COUNTIF(Plan_accion[Estado],""))</f>
        <v>0.33333333333333331</v>
      </c>
      <c r="J1" s="99" t="s">
        <v>160</v>
      </c>
      <c r="K1" s="100"/>
    </row>
    <row r="2" spans="1:11" ht="25.2" thickTop="1">
      <c r="A2" s="17" t="s">
        <v>0</v>
      </c>
      <c r="B2" s="140" t="str">
        <f>Diagrama!C2</f>
        <v>Muchos productos defectuosos</v>
      </c>
      <c r="C2" s="140"/>
      <c r="D2" s="140"/>
      <c r="E2" s="140"/>
      <c r="F2" s="140"/>
      <c r="G2" s="140"/>
      <c r="H2" s="140"/>
      <c r="I2" s="140"/>
      <c r="J2" s="140"/>
      <c r="K2" s="141"/>
    </row>
    <row r="3" spans="1:11" ht="14.4" thickBot="1">
      <c r="A3" s="16" t="s">
        <v>8</v>
      </c>
      <c r="B3" s="16" t="s">
        <v>10</v>
      </c>
      <c r="C3" s="16" t="s">
        <v>11</v>
      </c>
      <c r="D3" s="16" t="s">
        <v>12</v>
      </c>
      <c r="E3" s="16" t="s">
        <v>13</v>
      </c>
      <c r="F3" s="16" t="s">
        <v>14</v>
      </c>
      <c r="G3" s="16" t="s">
        <v>19</v>
      </c>
      <c r="H3" s="16" t="s">
        <v>15</v>
      </c>
      <c r="I3" s="16" t="s">
        <v>18</v>
      </c>
      <c r="J3" s="16" t="s">
        <v>16</v>
      </c>
      <c r="K3" s="16" t="s">
        <v>17</v>
      </c>
    </row>
    <row r="4" spans="1:11" ht="18.600000000000001" customHeight="1">
      <c r="A4" s="31" t="str" cm="1">
        <f t="array" ref="A4">INDEX(Diagrama!$A$3:$L$3,1,ROUNDUP(ROW(A1)/4,0)*2)</f>
        <v>Mano de Obra</v>
      </c>
      <c r="B4" s="50" t="str" cm="1">
        <f t="array" ref="B4">INDEX(Diagrama!$A$3:$L$7,MOD(ROW(),4)+2,ROUNDUP(ROW(A1)/4,0)*2)</f>
        <v>Falta de capacitación</v>
      </c>
      <c r="C4" s="128" t="s">
        <v>128</v>
      </c>
      <c r="D4" s="128" t="s">
        <v>54</v>
      </c>
      <c r="E4" s="129" t="s">
        <v>32</v>
      </c>
      <c r="F4" s="130">
        <v>45545</v>
      </c>
      <c r="G4" s="131">
        <v>15</v>
      </c>
      <c r="H4" s="128" t="s">
        <v>102</v>
      </c>
      <c r="I4" s="69">
        <f>IF(Plan_accion[[#This Row],[Fecha Inicio]]="","",IF(Plan_accion[[#This Row],[Tipo Plazo]]="Días calendario",Plan_accion[[#This Row],[Fecha Inicio]]+Plan_accion[[#This Row],[Días Plazo]],WORKDAY(Plan_accion[[#This Row],[Fecha Inicio]],Plan_accion[[#This Row],[Días Plazo]],Feriados)))</f>
        <v>45560</v>
      </c>
      <c r="J4" s="130"/>
      <c r="K4" s="72" t="str">
        <f ca="1">IF(OR(Plan_accion[[#This Row],[Fecha Inicio]]="",Plan_accion[[#This Row],[Días Plazo]]=""),"",IF(Plan_accion[[#This Row],[Fecha Inicio]]&gt;TODAY(),"Por iniciar",IF(Plan_accion[[#This Row],[Fecha Fin]]&gt;0,"Completado",IF(Plan_accion[[#This Row],[Vencimiento]]&lt;TODAY(),"Vencido","En proceso"))))</f>
        <v>Por iniciar</v>
      </c>
    </row>
    <row r="5" spans="1:11" ht="18.600000000000001" customHeight="1">
      <c r="A5" s="32" t="str" cm="1">
        <f t="array" ref="A5">INDEX(Diagrama!$A$3:$L$3,1,ROUNDUP(ROW(A2)/4,0)*2)</f>
        <v>Mano de Obra</v>
      </c>
      <c r="B5" s="51" t="str" cm="1">
        <f t="array" ref="B5">INDEX(Diagrama!$A$3:$L$7,MOD(ROW(),4)+2,ROUNDUP(ROW(A2)/4,0)*2)</f>
        <v>Ineficiencia de algunos empleados</v>
      </c>
      <c r="C5" s="132" t="s">
        <v>130</v>
      </c>
      <c r="D5" s="132" t="s">
        <v>54</v>
      </c>
      <c r="E5" s="133" t="s">
        <v>28</v>
      </c>
      <c r="F5" s="134">
        <v>45537</v>
      </c>
      <c r="G5" s="135">
        <v>10</v>
      </c>
      <c r="H5" s="132" t="s">
        <v>103</v>
      </c>
      <c r="I5" s="70">
        <f>IF(Plan_accion[[#This Row],[Fecha Inicio]]="","",IF(Plan_accion[[#This Row],[Tipo Plazo]]="Días calendario",Plan_accion[[#This Row],[Fecha Inicio]]+Plan_accion[[#This Row],[Días Plazo]],WORKDAY(Plan_accion[[#This Row],[Fecha Inicio]],Plan_accion[[#This Row],[Días Plazo]],Feriados)))</f>
        <v>45551</v>
      </c>
      <c r="J5" s="134"/>
      <c r="K5" s="73" t="str">
        <f ca="1">IF(OR(Plan_accion[[#This Row],[Fecha Inicio]]="",Plan_accion[[#This Row],[Días Plazo]]=""),"",IF(Plan_accion[[#This Row],[Fecha Inicio]]&gt;TODAY(),"Por iniciar",IF(Plan_accion[[#This Row],[Fecha Fin]]&gt;0,"Completado",IF(Plan_accion[[#This Row],[Vencimiento]]&lt;TODAY(),"Vencido","En proceso"))))</f>
        <v>En proceso</v>
      </c>
    </row>
    <row r="6" spans="1:11" ht="18.600000000000001" customHeight="1">
      <c r="A6" s="32" t="str" cm="1">
        <f t="array" ref="A6">INDEX(Diagrama!$A$3:$L$3,1,ROUNDUP(ROW(A3)/4,0)*2)</f>
        <v>Mano de Obra</v>
      </c>
      <c r="B6" s="51" t="str" cm="1">
        <f t="array" ref="B6">INDEX(Diagrama!$A$3:$L$7,MOD(ROW(),4)+2,ROUNDUP(ROW(A3)/4,0)*2)</f>
        <v>Falta de supervisión</v>
      </c>
      <c r="C6" s="132" t="s">
        <v>135</v>
      </c>
      <c r="D6" s="132" t="s">
        <v>54</v>
      </c>
      <c r="E6" s="133" t="s">
        <v>28</v>
      </c>
      <c r="F6" s="134">
        <v>45537</v>
      </c>
      <c r="G6" s="135">
        <v>15</v>
      </c>
      <c r="H6" s="132" t="s">
        <v>103</v>
      </c>
      <c r="I6" s="70">
        <f>IF(Plan_accion[[#This Row],[Fecha Inicio]]="","",IF(Plan_accion[[#This Row],[Tipo Plazo]]="Días calendario",Plan_accion[[#This Row],[Fecha Inicio]]+Plan_accion[[#This Row],[Días Plazo]],WORKDAY(Plan_accion[[#This Row],[Fecha Inicio]],Plan_accion[[#This Row],[Días Plazo]],Feriados)))</f>
        <v>45558</v>
      </c>
      <c r="J6" s="134"/>
      <c r="K6" s="73" t="str">
        <f ca="1">IF(OR(Plan_accion[[#This Row],[Fecha Inicio]]="",Plan_accion[[#This Row],[Días Plazo]]=""),"",IF(Plan_accion[[#This Row],[Fecha Inicio]]&gt;TODAY(),"Por iniciar",IF(Plan_accion[[#This Row],[Fecha Fin]]&gt;0,"Completado",IF(Plan_accion[[#This Row],[Vencimiento]]&lt;TODAY(),"Vencido","En proceso"))))</f>
        <v>En proceso</v>
      </c>
    </row>
    <row r="7" spans="1:11" ht="18.600000000000001" customHeight="1" thickBot="1">
      <c r="A7" s="33" t="str" cm="1">
        <f t="array" ref="A7">INDEX(Diagrama!$A$3:$L$3,1,ROUNDUP(ROW(A4)/4,0)*2)</f>
        <v>Mano de Obra</v>
      </c>
      <c r="B7" s="52" t="str" cm="1">
        <f t="array" ref="B7">INDEX(Diagrama!$A$3:$L$7,MOD(ROW(),4)+2,ROUNDUP(ROW(A4)/4,0)*2)</f>
        <v>Falta contratar más personal</v>
      </c>
      <c r="C7" s="136" t="s">
        <v>131</v>
      </c>
      <c r="D7" s="136" t="s">
        <v>54</v>
      </c>
      <c r="E7" s="137" t="s">
        <v>35</v>
      </c>
      <c r="F7" s="138">
        <v>45551</v>
      </c>
      <c r="G7" s="139">
        <v>30</v>
      </c>
      <c r="H7" s="136" t="s">
        <v>103</v>
      </c>
      <c r="I7" s="71">
        <f>IF(Plan_accion[[#This Row],[Fecha Inicio]]="","",IF(Plan_accion[[#This Row],[Tipo Plazo]]="Días calendario",Plan_accion[[#This Row],[Fecha Inicio]]+Plan_accion[[#This Row],[Días Plazo]],WORKDAY(Plan_accion[[#This Row],[Fecha Inicio]],Plan_accion[[#This Row],[Días Plazo]],Feriados)))</f>
        <v>45593</v>
      </c>
      <c r="J7" s="138"/>
      <c r="K7" s="74" t="str">
        <f ca="1">IF(OR(Plan_accion[[#This Row],[Fecha Inicio]]="",Plan_accion[[#This Row],[Días Plazo]]=""),"",IF(Plan_accion[[#This Row],[Fecha Inicio]]&gt;TODAY(),"Por iniciar",IF(Plan_accion[[#This Row],[Fecha Fin]]&gt;0,"Completado",IF(Plan_accion[[#This Row],[Vencimiento]]&lt;TODAY(),"Vencido","En proceso"))))</f>
        <v>Por iniciar</v>
      </c>
    </row>
    <row r="8" spans="1:11" ht="18.600000000000001" customHeight="1">
      <c r="A8" s="34" t="str" cm="1">
        <f t="array" ref="A8">INDEX(Diagrama!$A$3:$L$3,1,ROUNDUP(ROW(A5)/4,0)*2)</f>
        <v>Maquinaria</v>
      </c>
      <c r="B8" s="53" t="str" cm="1">
        <f t="array" ref="B8">INDEX(Diagrama!$A$3:$L$7,MOD(ROW(),4)+2,ROUNDUP(ROW(A5)/4,0)*2)</f>
        <v>Máquinas paradas mucho tiempo</v>
      </c>
      <c r="C8" s="128" t="s">
        <v>132</v>
      </c>
      <c r="D8" s="132" t="s">
        <v>57</v>
      </c>
      <c r="E8" s="129" t="s">
        <v>28</v>
      </c>
      <c r="F8" s="130">
        <v>45538</v>
      </c>
      <c r="G8" s="131">
        <v>3</v>
      </c>
      <c r="H8" s="128" t="s">
        <v>103</v>
      </c>
      <c r="I8" s="69">
        <f>IF(Plan_accion[[#This Row],[Fecha Inicio]]="","",IF(Plan_accion[[#This Row],[Tipo Plazo]]="Días calendario",Plan_accion[[#This Row],[Fecha Inicio]]+Plan_accion[[#This Row],[Días Plazo]],WORKDAY(Plan_accion[[#This Row],[Fecha Inicio]],Plan_accion[[#This Row],[Días Plazo]],Feriados)))</f>
        <v>45541</v>
      </c>
      <c r="J8" s="130">
        <v>45540</v>
      </c>
      <c r="K8" s="72" t="str">
        <f ca="1">IF(OR(Plan_accion[[#This Row],[Fecha Inicio]]="",Plan_accion[[#This Row],[Días Plazo]]=""),"",IF(Plan_accion[[#This Row],[Fecha Inicio]]&gt;TODAY(),"Por iniciar",IF(Plan_accion[[#This Row],[Fecha Fin]]&gt;0,"Completado",IF(Plan_accion[[#This Row],[Vencimiento]]&lt;TODAY(),"Vencido","En proceso"))))</f>
        <v>Completado</v>
      </c>
    </row>
    <row r="9" spans="1:11" ht="18.600000000000001" customHeight="1">
      <c r="A9" s="35" t="str" cm="1">
        <f t="array" ref="A9">INDEX(Diagrama!$A$3:$L$3,1,ROUNDUP(ROW(A6)/4,0)*2)</f>
        <v>Maquinaria</v>
      </c>
      <c r="B9" s="54" t="str" cm="1">
        <f t="array" ref="B9">INDEX(Diagrama!$A$3:$L$7,MOD(ROW(),4)+2,ROUNDUP(ROW(A6)/4,0)*2)</f>
        <v>Falta mantenimiento maquina 1</v>
      </c>
      <c r="C9" s="132" t="s">
        <v>159</v>
      </c>
      <c r="D9" s="132" t="s">
        <v>57</v>
      </c>
      <c r="E9" s="133" t="s">
        <v>28</v>
      </c>
      <c r="F9" s="134">
        <v>45539</v>
      </c>
      <c r="G9" s="135">
        <v>3</v>
      </c>
      <c r="H9" s="132" t="s">
        <v>102</v>
      </c>
      <c r="I9" s="70">
        <f>IF(Plan_accion[[#This Row],[Fecha Inicio]]="","",IF(Plan_accion[[#This Row],[Tipo Plazo]]="Días calendario",Plan_accion[[#This Row],[Fecha Inicio]]+Plan_accion[[#This Row],[Días Plazo]],WORKDAY(Plan_accion[[#This Row],[Fecha Inicio]],Plan_accion[[#This Row],[Días Plazo]],Feriados)))</f>
        <v>45542</v>
      </c>
      <c r="J9" s="134"/>
      <c r="K9" s="73" t="str">
        <f ca="1">IF(OR(Plan_accion[[#This Row],[Fecha Inicio]]="",Plan_accion[[#This Row],[Días Plazo]]=""),"",IF(Plan_accion[[#This Row],[Fecha Inicio]]&gt;TODAY(),"Por iniciar",IF(Plan_accion[[#This Row],[Fecha Fin]]&gt;0,"Completado",IF(Plan_accion[[#This Row],[Vencimiento]]&lt;TODAY(),"Vencido","En proceso"))))</f>
        <v>En proceso</v>
      </c>
    </row>
    <row r="10" spans="1:11" ht="18.600000000000001" customHeight="1">
      <c r="A10" s="35" t="str" cm="1">
        <f t="array" ref="A10">INDEX(Diagrama!$A$3:$L$3,1,ROUNDUP(ROW(A7)/4,0)*2)</f>
        <v>Maquinaria</v>
      </c>
      <c r="B10" s="54" t="str" cm="1">
        <f t="array" ref="B10">INDEX(Diagrama!$A$3:$L$7,MOD(ROW(),4)+2,ROUNDUP(ROW(A7)/4,0)*2)</f>
        <v>Falta mantenimiento maquina 2</v>
      </c>
      <c r="C10" s="132" t="s">
        <v>159</v>
      </c>
      <c r="D10" s="132" t="s">
        <v>57</v>
      </c>
      <c r="E10" s="133" t="s">
        <v>32</v>
      </c>
      <c r="F10" s="134">
        <v>45545</v>
      </c>
      <c r="G10" s="135">
        <v>5</v>
      </c>
      <c r="H10" s="132" t="s">
        <v>102</v>
      </c>
      <c r="I10" s="70">
        <f>IF(Plan_accion[[#This Row],[Fecha Inicio]]="","",IF(Plan_accion[[#This Row],[Tipo Plazo]]="Días calendario",Plan_accion[[#This Row],[Fecha Inicio]]+Plan_accion[[#This Row],[Días Plazo]],WORKDAY(Plan_accion[[#This Row],[Fecha Inicio]],Plan_accion[[#This Row],[Días Plazo]],Feriados)))</f>
        <v>45550</v>
      </c>
      <c r="J10" s="134"/>
      <c r="K10" s="73" t="str">
        <f ca="1">IF(OR(Plan_accion[[#This Row],[Fecha Inicio]]="",Plan_accion[[#This Row],[Días Plazo]]=""),"",IF(Plan_accion[[#This Row],[Fecha Inicio]]&gt;TODAY(),"Por iniciar",IF(Plan_accion[[#This Row],[Fecha Fin]]&gt;0,"Completado",IF(Plan_accion[[#This Row],[Vencimiento]]&lt;TODAY(),"Vencido","En proceso"))))</f>
        <v>Por iniciar</v>
      </c>
    </row>
    <row r="11" spans="1:11" ht="18.600000000000001" customHeight="1" thickBot="1">
      <c r="A11" s="36" t="str" cm="1">
        <f t="array" ref="A11">INDEX(Diagrama!$A$3:$L$3,1,ROUNDUP(ROW(A8)/4,0)*2)</f>
        <v>Maquinaria</v>
      </c>
      <c r="B11" s="55" t="str" cm="1">
        <f t="array" ref="B11">INDEX(Diagrama!$A$3:$L$7,MOD(ROW(),4)+2,ROUNDUP(ROW(A8)/4,0)*2)</f>
        <v>Instrumentos malogrados</v>
      </c>
      <c r="C11" s="136" t="s">
        <v>133</v>
      </c>
      <c r="D11" s="136" t="s">
        <v>57</v>
      </c>
      <c r="E11" s="137" t="s">
        <v>28</v>
      </c>
      <c r="F11" s="138">
        <v>45538</v>
      </c>
      <c r="G11" s="139">
        <v>6</v>
      </c>
      <c r="H11" s="136" t="s">
        <v>102</v>
      </c>
      <c r="I11" s="71">
        <f>IF(Plan_accion[[#This Row],[Fecha Inicio]]="","",IF(Plan_accion[[#This Row],[Tipo Plazo]]="Días calendario",Plan_accion[[#This Row],[Fecha Inicio]]+Plan_accion[[#This Row],[Días Plazo]],WORKDAY(Plan_accion[[#This Row],[Fecha Inicio]],Plan_accion[[#This Row],[Días Plazo]],Feriados)))</f>
        <v>45544</v>
      </c>
      <c r="J11" s="138"/>
      <c r="K11" s="74" t="str">
        <f ca="1">IF(OR(Plan_accion[[#This Row],[Fecha Inicio]]="",Plan_accion[[#This Row],[Días Plazo]]=""),"",IF(Plan_accion[[#This Row],[Fecha Inicio]]&gt;TODAY(),"Por iniciar",IF(Plan_accion[[#This Row],[Fecha Fin]]&gt;0,"Completado",IF(Plan_accion[[#This Row],[Vencimiento]]&lt;TODAY(),"Vencido","En proceso"))))</f>
        <v>En proceso</v>
      </c>
    </row>
    <row r="12" spans="1:11" ht="18.600000000000001" customHeight="1">
      <c r="A12" s="37" t="str" cm="1">
        <f t="array" ref="A12">INDEX(Diagrama!$A$3:$L$3,1,ROUNDUP(ROW(A9)/4,0)*2)</f>
        <v>Material</v>
      </c>
      <c r="B12" s="56" t="str" cm="1">
        <f t="array" ref="B12">INDEX(Diagrama!$A$3:$L$7,MOD(ROW(),4)+2,ROUNDUP(ROW(A9)/4,0)*2)</f>
        <v>Mala calidad de materia prima</v>
      </c>
      <c r="C12" s="128" t="s">
        <v>137</v>
      </c>
      <c r="D12" s="132" t="s">
        <v>59</v>
      </c>
      <c r="E12" s="129" t="s">
        <v>28</v>
      </c>
      <c r="F12" s="130">
        <v>45537</v>
      </c>
      <c r="G12" s="131">
        <v>2</v>
      </c>
      <c r="H12" s="128" t="s">
        <v>103</v>
      </c>
      <c r="I12" s="69">
        <f>IF(Plan_accion[[#This Row],[Fecha Inicio]]="","",IF(Plan_accion[[#This Row],[Tipo Plazo]]="Días calendario",Plan_accion[[#This Row],[Fecha Inicio]]+Plan_accion[[#This Row],[Días Plazo]],WORKDAY(Plan_accion[[#This Row],[Fecha Inicio]],Plan_accion[[#This Row],[Días Plazo]],Feriados)))</f>
        <v>45539</v>
      </c>
      <c r="J12" s="130"/>
      <c r="K12" s="72" t="str">
        <f ca="1">IF(OR(Plan_accion[[#This Row],[Fecha Inicio]]="",Plan_accion[[#This Row],[Días Plazo]]=""),"",IF(Plan_accion[[#This Row],[Fecha Inicio]]&gt;TODAY(),"Por iniciar",IF(Plan_accion[[#This Row],[Fecha Fin]]&gt;0,"Completado",IF(Plan_accion[[#This Row],[Vencimiento]]&lt;TODAY(),"Vencido","En proceso"))))</f>
        <v>Vencido</v>
      </c>
    </row>
    <row r="13" spans="1:11" ht="18.600000000000001" customHeight="1">
      <c r="A13" s="38" t="str" cm="1">
        <f t="array" ref="A13">INDEX(Diagrama!$A$3:$L$3,1,ROUNDUP(ROW(A10)/4,0)*2)</f>
        <v>Material</v>
      </c>
      <c r="B13" s="57" t="str" cm="1">
        <f t="array" ref="B13">INDEX(Diagrama!$A$3:$L$7,MOD(ROW(),4)+2,ROUNDUP(ROW(A10)/4,0)*2)</f>
        <v>Material defectuoso</v>
      </c>
      <c r="C13" s="132" t="s">
        <v>136</v>
      </c>
      <c r="D13" s="132" t="s">
        <v>59</v>
      </c>
      <c r="E13" s="133" t="s">
        <v>32</v>
      </c>
      <c r="F13" s="134">
        <v>45538</v>
      </c>
      <c r="G13" s="135">
        <v>4</v>
      </c>
      <c r="H13" s="132" t="s">
        <v>103</v>
      </c>
      <c r="I13" s="70">
        <f>IF(Plan_accion[[#This Row],[Fecha Inicio]]="","",IF(Plan_accion[[#This Row],[Tipo Plazo]]="Días calendario",Plan_accion[[#This Row],[Fecha Inicio]]+Plan_accion[[#This Row],[Días Plazo]],WORKDAY(Plan_accion[[#This Row],[Fecha Inicio]],Plan_accion[[#This Row],[Días Plazo]],Feriados)))</f>
        <v>45544</v>
      </c>
      <c r="J13" s="134"/>
      <c r="K13" s="73" t="str">
        <f ca="1">IF(OR(Plan_accion[[#This Row],[Fecha Inicio]]="",Plan_accion[[#This Row],[Días Plazo]]=""),"",IF(Plan_accion[[#This Row],[Fecha Inicio]]&gt;TODAY(),"Por iniciar",IF(Plan_accion[[#This Row],[Fecha Fin]]&gt;0,"Completado",IF(Plan_accion[[#This Row],[Vencimiento]]&lt;TODAY(),"Vencido","En proceso"))))</f>
        <v>En proceso</v>
      </c>
    </row>
    <row r="14" spans="1:11" ht="18.600000000000001" customHeight="1">
      <c r="A14" s="38" t="str" cm="1">
        <f t="array" ref="A14">INDEX(Diagrama!$A$3:$L$3,1,ROUNDUP(ROW(A11)/4,0)*2)</f>
        <v>Material</v>
      </c>
      <c r="B14" s="57" t="str" cm="1">
        <f t="array" ref="B14">INDEX(Diagrama!$A$3:$L$7,MOD(ROW(),4)+2,ROUNDUP(ROW(A11)/4,0)*2)</f>
        <v>Falta de material</v>
      </c>
      <c r="C14" s="132" t="s">
        <v>138</v>
      </c>
      <c r="D14" s="132" t="s">
        <v>59</v>
      </c>
      <c r="E14" s="133" t="s">
        <v>28</v>
      </c>
      <c r="F14" s="134">
        <v>45537</v>
      </c>
      <c r="G14" s="135">
        <v>3</v>
      </c>
      <c r="H14" s="132" t="s">
        <v>103</v>
      </c>
      <c r="I14" s="70">
        <f>IF(Plan_accion[[#This Row],[Fecha Inicio]]="","",IF(Plan_accion[[#This Row],[Tipo Plazo]]="Días calendario",Plan_accion[[#This Row],[Fecha Inicio]]+Plan_accion[[#This Row],[Días Plazo]],WORKDAY(Plan_accion[[#This Row],[Fecha Inicio]],Plan_accion[[#This Row],[Días Plazo]],Feriados)))</f>
        <v>45540</v>
      </c>
      <c r="J14" s="134">
        <v>45540</v>
      </c>
      <c r="K14" s="73" t="str">
        <f ca="1">IF(OR(Plan_accion[[#This Row],[Fecha Inicio]]="",Plan_accion[[#This Row],[Días Plazo]]=""),"",IF(Plan_accion[[#This Row],[Fecha Inicio]]&gt;TODAY(),"Por iniciar",IF(Plan_accion[[#This Row],[Fecha Fin]]&gt;0,"Completado",IF(Plan_accion[[#This Row],[Vencimiento]]&lt;TODAY(),"Vencido","En proceso"))))</f>
        <v>Completado</v>
      </c>
    </row>
    <row r="15" spans="1:11" ht="18.600000000000001" customHeight="1" thickBot="1">
      <c r="A15" s="39" t="str" cm="1">
        <f t="array" ref="A15">INDEX(Diagrama!$A$3:$L$3,1,ROUNDUP(ROW(A12)/4,0)*2)</f>
        <v>Material</v>
      </c>
      <c r="B15" s="58" t="str" cm="1">
        <f t="array" ref="B15">INDEX(Diagrama!$A$3:$L$7,MOD(ROW(),4)+2,ROUNDUP(ROW(A12)/4,0)*2)</f>
        <v>Material vencido</v>
      </c>
      <c r="C15" s="136" t="s">
        <v>139</v>
      </c>
      <c r="D15" s="136" t="s">
        <v>59</v>
      </c>
      <c r="E15" s="137" t="s">
        <v>35</v>
      </c>
      <c r="F15" s="138">
        <v>45545</v>
      </c>
      <c r="G15" s="139">
        <v>8</v>
      </c>
      <c r="H15" s="136" t="s">
        <v>103</v>
      </c>
      <c r="I15" s="71">
        <f>IF(Plan_accion[[#This Row],[Fecha Inicio]]="","",IF(Plan_accion[[#This Row],[Tipo Plazo]]="Días calendario",Plan_accion[[#This Row],[Fecha Inicio]]+Plan_accion[[#This Row],[Días Plazo]],WORKDAY(Plan_accion[[#This Row],[Fecha Inicio]],Plan_accion[[#This Row],[Días Plazo]],Feriados)))</f>
        <v>45555</v>
      </c>
      <c r="J15" s="138"/>
      <c r="K15" s="74" t="str">
        <f ca="1">IF(OR(Plan_accion[[#This Row],[Fecha Inicio]]="",Plan_accion[[#This Row],[Días Plazo]]=""),"",IF(Plan_accion[[#This Row],[Fecha Inicio]]&gt;TODAY(),"Por iniciar",IF(Plan_accion[[#This Row],[Fecha Fin]]&gt;0,"Completado",IF(Plan_accion[[#This Row],[Vencimiento]]&lt;TODAY(),"Vencido","En proceso"))))</f>
        <v>Por iniciar</v>
      </c>
    </row>
    <row r="16" spans="1:11" ht="18.600000000000001" customHeight="1">
      <c r="A16" s="40" t="str" cm="1">
        <f t="array" ref="A16">INDEX(Diagrama!$A$3:$L$3,1,ROUNDUP(ROW(A13)/4,0)*2)</f>
        <v>Medio Ambiente</v>
      </c>
      <c r="B16" s="59" t="str" cm="1">
        <f t="array" ref="B16">INDEX(Diagrama!$A$3:$L$7,MOD(ROW(),4)+2,ROUNDUP(ROW(A13)/4,0)*2)</f>
        <v>Falta ventilación en planta</v>
      </c>
      <c r="C16" s="128" t="s">
        <v>140</v>
      </c>
      <c r="D16" s="128" t="s">
        <v>66</v>
      </c>
      <c r="E16" s="129" t="s">
        <v>32</v>
      </c>
      <c r="F16" s="130">
        <v>45537</v>
      </c>
      <c r="G16" s="131">
        <v>1</v>
      </c>
      <c r="H16" s="128" t="s">
        <v>103</v>
      </c>
      <c r="I16" s="69">
        <f>IF(Plan_accion[[#This Row],[Fecha Inicio]]="","",IF(Plan_accion[[#This Row],[Tipo Plazo]]="Días calendario",Plan_accion[[#This Row],[Fecha Inicio]]+Plan_accion[[#This Row],[Días Plazo]],WORKDAY(Plan_accion[[#This Row],[Fecha Inicio]],Plan_accion[[#This Row],[Días Plazo]],Feriados)))</f>
        <v>45538</v>
      </c>
      <c r="J16" s="130">
        <v>45539</v>
      </c>
      <c r="K16" s="72" t="str">
        <f ca="1">IF(OR(Plan_accion[[#This Row],[Fecha Inicio]]="",Plan_accion[[#This Row],[Días Plazo]]=""),"",IF(Plan_accion[[#This Row],[Fecha Inicio]]&gt;TODAY(),"Por iniciar",IF(Plan_accion[[#This Row],[Fecha Fin]]&gt;0,"Completado",IF(Plan_accion[[#This Row],[Vencimiento]]&lt;TODAY(),"Vencido","En proceso"))))</f>
        <v>Completado</v>
      </c>
    </row>
    <row r="17" spans="1:11" ht="18.600000000000001" customHeight="1">
      <c r="A17" s="41" t="str" cm="1">
        <f t="array" ref="A17">INDEX(Diagrama!$A$3:$L$3,1,ROUNDUP(ROW(A14)/4,0)*2)</f>
        <v>Medio Ambiente</v>
      </c>
      <c r="B17" s="60" t="str" cm="1">
        <f t="array" ref="B17">INDEX(Diagrama!$A$3:$L$7,MOD(ROW(),4)+2,ROUNDUP(ROW(A14)/4,0)*2)</f>
        <v>Mala ubicación de maquinas</v>
      </c>
      <c r="C17" s="132" t="s">
        <v>141</v>
      </c>
      <c r="D17" s="132" t="s">
        <v>66</v>
      </c>
      <c r="E17" s="133" t="s">
        <v>32</v>
      </c>
      <c r="F17" s="134">
        <v>45538</v>
      </c>
      <c r="G17" s="135">
        <v>3</v>
      </c>
      <c r="H17" s="132" t="s">
        <v>102</v>
      </c>
      <c r="I17" s="70">
        <f>IF(Plan_accion[[#This Row],[Fecha Inicio]]="","",IF(Plan_accion[[#This Row],[Tipo Plazo]]="Días calendario",Plan_accion[[#This Row],[Fecha Inicio]]+Plan_accion[[#This Row],[Días Plazo]],WORKDAY(Plan_accion[[#This Row],[Fecha Inicio]],Plan_accion[[#This Row],[Días Plazo]],Feriados)))</f>
        <v>45541</v>
      </c>
      <c r="J17" s="134"/>
      <c r="K17" s="73" t="str">
        <f ca="1">IF(OR(Plan_accion[[#This Row],[Fecha Inicio]]="",Plan_accion[[#This Row],[Días Plazo]]=""),"",IF(Plan_accion[[#This Row],[Fecha Inicio]]&gt;TODAY(),"Por iniciar",IF(Plan_accion[[#This Row],[Fecha Fin]]&gt;0,"Completado",IF(Plan_accion[[#This Row],[Vencimiento]]&lt;TODAY(),"Vencido","En proceso"))))</f>
        <v>Vencido</v>
      </c>
    </row>
    <row r="18" spans="1:11" ht="18.600000000000001" customHeight="1">
      <c r="A18" s="41" t="str" cm="1">
        <f t="array" ref="A18">INDEX(Diagrama!$A$3:$L$3,1,ROUNDUP(ROW(A15)/4,0)*2)</f>
        <v>Medio Ambiente</v>
      </c>
      <c r="B18" s="60" t="str" cm="1">
        <f t="array" ref="B18">INDEX(Diagrama!$A$3:$L$7,MOD(ROW(),4)+2,ROUNDUP(ROW(A15)/4,0)*2)</f>
        <v>Conflictos en el personal</v>
      </c>
      <c r="C18" s="132" t="s">
        <v>142</v>
      </c>
      <c r="D18" s="132" t="s">
        <v>66</v>
      </c>
      <c r="E18" s="133" t="s">
        <v>28</v>
      </c>
      <c r="F18" s="134">
        <v>45537</v>
      </c>
      <c r="G18" s="135">
        <v>1</v>
      </c>
      <c r="H18" s="132" t="s">
        <v>103</v>
      </c>
      <c r="I18" s="70">
        <f>IF(Plan_accion[[#This Row],[Fecha Inicio]]="","",IF(Plan_accion[[#This Row],[Tipo Plazo]]="Días calendario",Plan_accion[[#This Row],[Fecha Inicio]]+Plan_accion[[#This Row],[Días Plazo]],WORKDAY(Plan_accion[[#This Row],[Fecha Inicio]],Plan_accion[[#This Row],[Días Plazo]],Feriados)))</f>
        <v>45538</v>
      </c>
      <c r="J18" s="134">
        <v>45538</v>
      </c>
      <c r="K18" s="73" t="str">
        <f ca="1">IF(OR(Plan_accion[[#This Row],[Fecha Inicio]]="",Plan_accion[[#This Row],[Días Plazo]]=""),"",IF(Plan_accion[[#This Row],[Fecha Inicio]]&gt;TODAY(),"Por iniciar",IF(Plan_accion[[#This Row],[Fecha Fin]]&gt;0,"Completado",IF(Plan_accion[[#This Row],[Vencimiento]]&lt;TODAY(),"Vencido","En proceso"))))</f>
        <v>Completado</v>
      </c>
    </row>
    <row r="19" spans="1:11" ht="18.600000000000001" customHeight="1" thickBot="1">
      <c r="A19" s="42" t="str" cm="1">
        <f t="array" ref="A19">INDEX(Diagrama!$A$3:$L$3,1,ROUNDUP(ROW(A16)/4,0)*2)</f>
        <v>Medio Ambiente</v>
      </c>
      <c r="B19" s="61" t="str" cm="1">
        <f t="array" ref="B19">INDEX(Diagrama!$A$3:$L$7,MOD(ROW(),4)+2,ROUNDUP(ROW(A16)/4,0)*2)</f>
        <v>Falta espacio para control</v>
      </c>
      <c r="C19" s="136" t="s">
        <v>143</v>
      </c>
      <c r="D19" s="136" t="s">
        <v>66</v>
      </c>
      <c r="E19" s="137" t="s">
        <v>35</v>
      </c>
      <c r="F19" s="138">
        <v>45542</v>
      </c>
      <c r="G19" s="139">
        <v>3</v>
      </c>
      <c r="H19" s="136" t="s">
        <v>102</v>
      </c>
      <c r="I19" s="71">
        <f>IF(Plan_accion[[#This Row],[Fecha Inicio]]="","",IF(Plan_accion[[#This Row],[Tipo Plazo]]="Días calendario",Plan_accion[[#This Row],[Fecha Inicio]]+Plan_accion[[#This Row],[Días Plazo]],WORKDAY(Plan_accion[[#This Row],[Fecha Inicio]],Plan_accion[[#This Row],[Días Plazo]],Feriados)))</f>
        <v>45545</v>
      </c>
      <c r="J19" s="138"/>
      <c r="K19" s="74" t="str">
        <f ca="1">IF(OR(Plan_accion[[#This Row],[Fecha Inicio]]="",Plan_accion[[#This Row],[Días Plazo]]=""),"",IF(Plan_accion[[#This Row],[Fecha Inicio]]&gt;TODAY(),"Por iniciar",IF(Plan_accion[[#This Row],[Fecha Fin]]&gt;0,"Completado",IF(Plan_accion[[#This Row],[Vencimiento]]&lt;TODAY(),"Vencido","En proceso"))))</f>
        <v>En proceso</v>
      </c>
    </row>
    <row r="20" spans="1:11" ht="18.600000000000001" customHeight="1">
      <c r="A20" s="43" t="str" cm="1">
        <f t="array" ref="A20">INDEX(Diagrama!$A$3:$L$3,1,ROUNDUP(ROW(A17)/4,0)*2)</f>
        <v>Método</v>
      </c>
      <c r="B20" s="62" t="str" cm="1">
        <f t="array" ref="B20">INDEX(Diagrama!$A$3:$L$7,MOD(ROW(),4)+2,ROUNDUP(ROW(A17)/4,0)*2)</f>
        <v>Mala programación de maquinas</v>
      </c>
      <c r="C20" s="128" t="s">
        <v>144</v>
      </c>
      <c r="D20" s="128" t="s">
        <v>54</v>
      </c>
      <c r="E20" s="129" t="s">
        <v>28</v>
      </c>
      <c r="F20" s="130">
        <v>45537</v>
      </c>
      <c r="G20" s="131">
        <v>0</v>
      </c>
      <c r="H20" s="128" t="s">
        <v>103</v>
      </c>
      <c r="I20" s="69">
        <f>IF(Plan_accion[[#This Row],[Fecha Inicio]]="","",IF(Plan_accion[[#This Row],[Tipo Plazo]]="Días calendario",Plan_accion[[#This Row],[Fecha Inicio]]+Plan_accion[[#This Row],[Días Plazo]],WORKDAY(Plan_accion[[#This Row],[Fecha Inicio]],Plan_accion[[#This Row],[Días Plazo]],Feriados)))</f>
        <v>45537</v>
      </c>
      <c r="J20" s="130">
        <v>45537</v>
      </c>
      <c r="K20" s="72" t="str">
        <f ca="1">IF(OR(Plan_accion[[#This Row],[Fecha Inicio]]="",Plan_accion[[#This Row],[Días Plazo]]=""),"",IF(Plan_accion[[#This Row],[Fecha Inicio]]&gt;TODAY(),"Por iniciar",IF(Plan_accion[[#This Row],[Fecha Fin]]&gt;0,"Completado",IF(Plan_accion[[#This Row],[Vencimiento]]&lt;TODAY(),"Vencido","En proceso"))))</f>
        <v>Completado</v>
      </c>
    </row>
    <row r="21" spans="1:11" ht="18.600000000000001" customHeight="1">
      <c r="A21" s="44" t="str" cm="1">
        <f t="array" ref="A21">INDEX(Diagrama!$A$3:$L$3,1,ROUNDUP(ROW(A18)/4,0)*2)</f>
        <v>Método</v>
      </c>
      <c r="B21" s="63" t="str" cm="1">
        <f t="array" ref="B21">INDEX(Diagrama!$A$3:$L$7,MOD(ROW(),4)+2,ROUNDUP(ROW(A18)/4,0)*2)</f>
        <v>Deficiente control de materiales</v>
      </c>
      <c r="C21" s="132" t="s">
        <v>145</v>
      </c>
      <c r="D21" s="132" t="s">
        <v>39</v>
      </c>
      <c r="E21" s="133" t="s">
        <v>32</v>
      </c>
      <c r="F21" s="134">
        <v>45539</v>
      </c>
      <c r="G21" s="135">
        <v>0</v>
      </c>
      <c r="H21" s="132" t="s">
        <v>103</v>
      </c>
      <c r="I21" s="70">
        <f>IF(Plan_accion[[#This Row],[Fecha Inicio]]="","",IF(Plan_accion[[#This Row],[Tipo Plazo]]="Días calendario",Plan_accion[[#This Row],[Fecha Inicio]]+Plan_accion[[#This Row],[Días Plazo]],WORKDAY(Plan_accion[[#This Row],[Fecha Inicio]],Plan_accion[[#This Row],[Días Plazo]],Feriados)))</f>
        <v>45539</v>
      </c>
      <c r="J21" s="134"/>
      <c r="K21" s="73" t="str">
        <f ca="1">IF(OR(Plan_accion[[#This Row],[Fecha Inicio]]="",Plan_accion[[#This Row],[Días Plazo]]=""),"",IF(Plan_accion[[#This Row],[Fecha Inicio]]&gt;TODAY(),"Por iniciar",IF(Plan_accion[[#This Row],[Fecha Fin]]&gt;0,"Completado",IF(Plan_accion[[#This Row],[Vencimiento]]&lt;TODAY(),"Vencido","En proceso"))))</f>
        <v>Vencido</v>
      </c>
    </row>
    <row r="22" spans="1:11" ht="18.600000000000001" customHeight="1">
      <c r="A22" s="44" t="str" cm="1">
        <f t="array" ref="A22">INDEX(Diagrama!$A$3:$L$3,1,ROUNDUP(ROW(A19)/4,0)*2)</f>
        <v>Método</v>
      </c>
      <c r="B22" s="63" t="str" cm="1">
        <f t="array" ref="B22">INDEX(Diagrama!$A$3:$L$7,MOD(ROW(),4)+2,ROUNDUP(ROW(A19)/4,0)*2)</f>
        <v>Deficiente control de calidad</v>
      </c>
      <c r="C22" s="132" t="s">
        <v>146</v>
      </c>
      <c r="D22" s="132" t="s">
        <v>39</v>
      </c>
      <c r="E22" s="133" t="s">
        <v>32</v>
      </c>
      <c r="F22" s="134">
        <v>45540</v>
      </c>
      <c r="G22" s="135">
        <v>0</v>
      </c>
      <c r="H22" s="132" t="s">
        <v>103</v>
      </c>
      <c r="I22" s="70">
        <f>IF(Plan_accion[[#This Row],[Fecha Inicio]]="","",IF(Plan_accion[[#This Row],[Tipo Plazo]]="Días calendario",Plan_accion[[#This Row],[Fecha Inicio]]+Plan_accion[[#This Row],[Días Plazo]],WORKDAY(Plan_accion[[#This Row],[Fecha Inicio]],Plan_accion[[#This Row],[Días Plazo]],Feriados)))</f>
        <v>45540</v>
      </c>
      <c r="J22" s="134">
        <v>45540</v>
      </c>
      <c r="K22" s="73" t="str">
        <f ca="1">IF(OR(Plan_accion[[#This Row],[Fecha Inicio]]="",Plan_accion[[#This Row],[Días Plazo]]=""),"",IF(Plan_accion[[#This Row],[Fecha Inicio]]&gt;TODAY(),"Por iniciar",IF(Plan_accion[[#This Row],[Fecha Fin]]&gt;0,"Completado",IF(Plan_accion[[#This Row],[Vencimiento]]&lt;TODAY(),"Vencido","En proceso"))))</f>
        <v>Completado</v>
      </c>
    </row>
    <row r="23" spans="1:11" ht="18.600000000000001" customHeight="1" thickBot="1">
      <c r="A23" s="45" t="str" cm="1">
        <f t="array" ref="A23">INDEX(Diagrama!$A$3:$L$3,1,ROUNDUP(ROW(A20)/4,0)*2)</f>
        <v>Método</v>
      </c>
      <c r="B23" s="64" t="str" cm="1">
        <f t="array" ref="B23">INDEX(Diagrama!$A$3:$L$7,MOD(ROW(),4)+2,ROUNDUP(ROW(A20)/4,0)*2)</f>
        <v>Logística ineficiente</v>
      </c>
      <c r="C23" s="136" t="s">
        <v>145</v>
      </c>
      <c r="D23" s="132" t="s">
        <v>39</v>
      </c>
      <c r="E23" s="137" t="s">
        <v>28</v>
      </c>
      <c r="F23" s="138">
        <v>45538</v>
      </c>
      <c r="G23" s="139">
        <v>0</v>
      </c>
      <c r="H23" s="136" t="s">
        <v>103</v>
      </c>
      <c r="I23" s="71">
        <f>IF(Plan_accion[[#This Row],[Fecha Inicio]]="","",IF(Plan_accion[[#This Row],[Tipo Plazo]]="Días calendario",Plan_accion[[#This Row],[Fecha Inicio]]+Plan_accion[[#This Row],[Días Plazo]],WORKDAY(Plan_accion[[#This Row],[Fecha Inicio]],Plan_accion[[#This Row],[Días Plazo]],Feriados)))</f>
        <v>45538</v>
      </c>
      <c r="J23" s="138">
        <v>45538</v>
      </c>
      <c r="K23" s="74" t="str">
        <f ca="1">IF(OR(Plan_accion[[#This Row],[Fecha Inicio]]="",Plan_accion[[#This Row],[Días Plazo]]=""),"",IF(Plan_accion[[#This Row],[Fecha Inicio]]&gt;TODAY(),"Por iniciar",IF(Plan_accion[[#This Row],[Fecha Fin]]&gt;0,"Completado",IF(Plan_accion[[#This Row],[Vencimiento]]&lt;TODAY(),"Vencido","En proceso"))))</f>
        <v>Completado</v>
      </c>
    </row>
    <row r="24" spans="1:11" ht="18.600000000000001" customHeight="1">
      <c r="A24" s="46" t="str" cm="1">
        <f t="array" ref="A24">INDEX(Diagrama!$A$3:$L$3,1,ROUNDUP(ROW(A21)/4,0)*2)</f>
        <v>Medición</v>
      </c>
      <c r="B24" s="65" t="str" cm="1">
        <f t="array" ref="B24">INDEX(Diagrama!$A$3:$L$7,MOD(ROW(),4)+2,ROUNDUP(ROW(A21)/4,0)*2)</f>
        <v>No hay indicadores precisos</v>
      </c>
      <c r="C24" s="128" t="s">
        <v>147</v>
      </c>
      <c r="D24" s="128" t="s">
        <v>97</v>
      </c>
      <c r="E24" s="129" t="s">
        <v>28</v>
      </c>
      <c r="F24" s="130">
        <v>45539</v>
      </c>
      <c r="G24" s="131">
        <v>0</v>
      </c>
      <c r="H24" s="128" t="s">
        <v>103</v>
      </c>
      <c r="I24" s="69">
        <f>IF(Plan_accion[[#This Row],[Fecha Inicio]]="","",IF(Plan_accion[[#This Row],[Tipo Plazo]]="Días calendario",Plan_accion[[#This Row],[Fecha Inicio]]+Plan_accion[[#This Row],[Días Plazo]],WORKDAY(Plan_accion[[#This Row],[Fecha Inicio]],Plan_accion[[#This Row],[Días Plazo]],Feriados)))</f>
        <v>45539</v>
      </c>
      <c r="J24" s="130"/>
      <c r="K24" s="72" t="str">
        <f ca="1">IF(OR(Plan_accion[[#This Row],[Fecha Inicio]]="",Plan_accion[[#This Row],[Días Plazo]]=""),"",IF(Plan_accion[[#This Row],[Fecha Inicio]]&gt;TODAY(),"Por iniciar",IF(Plan_accion[[#This Row],[Fecha Fin]]&gt;0,"Completado",IF(Plan_accion[[#This Row],[Vencimiento]]&lt;TODAY(),"Vencido","En proceso"))))</f>
        <v>Vencido</v>
      </c>
    </row>
    <row r="25" spans="1:11" ht="18.600000000000001" customHeight="1">
      <c r="A25" s="47" t="str" cm="1">
        <f t="array" ref="A25">INDEX(Diagrama!$A$3:$L$3,1,ROUNDUP(ROW(A22)/4,0)*2)</f>
        <v>Medición</v>
      </c>
      <c r="B25" s="66" t="str" cm="1">
        <f t="array" ref="B25">INDEX(Diagrama!$A$3:$L$7,MOD(ROW(),4)+2,ROUNDUP(ROW(A22)/4,0)*2)</f>
        <v>Falta medir rendimiento de personal</v>
      </c>
      <c r="C25" s="132" t="s">
        <v>148</v>
      </c>
      <c r="D25" s="132" t="s">
        <v>78</v>
      </c>
      <c r="E25" s="133" t="s">
        <v>32</v>
      </c>
      <c r="F25" s="134">
        <v>45539</v>
      </c>
      <c r="G25" s="135">
        <v>0</v>
      </c>
      <c r="H25" s="132" t="s">
        <v>103</v>
      </c>
      <c r="I25" s="70">
        <f>IF(Plan_accion[[#This Row],[Fecha Inicio]]="","",IF(Plan_accion[[#This Row],[Tipo Plazo]]="Días calendario",Plan_accion[[#This Row],[Fecha Inicio]]+Plan_accion[[#This Row],[Días Plazo]],WORKDAY(Plan_accion[[#This Row],[Fecha Inicio]],Plan_accion[[#This Row],[Días Plazo]],Feriados)))</f>
        <v>45539</v>
      </c>
      <c r="J25" s="134">
        <v>45540</v>
      </c>
      <c r="K25" s="73" t="str">
        <f ca="1">IF(OR(Plan_accion[[#This Row],[Fecha Inicio]]="",Plan_accion[[#This Row],[Días Plazo]]=""),"",IF(Plan_accion[[#This Row],[Fecha Inicio]]&gt;TODAY(),"Por iniciar",IF(Plan_accion[[#This Row],[Fecha Fin]]&gt;0,"Completado",IF(Plan_accion[[#This Row],[Vencimiento]]&lt;TODAY(),"Vencido","En proceso"))))</f>
        <v>Completado</v>
      </c>
    </row>
    <row r="26" spans="1:11" ht="18.600000000000001" customHeight="1">
      <c r="A26" s="47" t="str" cm="1">
        <f t="array" ref="A26">INDEX(Diagrama!$A$3:$L$3,1,ROUNDUP(ROW(A23)/4,0)*2)</f>
        <v>Medición</v>
      </c>
      <c r="B26" s="66" t="str" cm="1">
        <f t="array" ref="B26">INDEX(Diagrama!$A$3:$L$7,MOD(ROW(),4)+2,ROUNDUP(ROW(A23)/4,0)*2)</f>
        <v>Falta medir satisfacción de clientes</v>
      </c>
      <c r="C26" s="132" t="s">
        <v>161</v>
      </c>
      <c r="D26" s="132" t="s">
        <v>42</v>
      </c>
      <c r="E26" s="133" t="s">
        <v>35</v>
      </c>
      <c r="F26" s="134">
        <v>45545</v>
      </c>
      <c r="G26" s="135">
        <v>1</v>
      </c>
      <c r="H26" s="132" t="s">
        <v>103</v>
      </c>
      <c r="I26" s="70">
        <f>IF(Plan_accion[[#This Row],[Fecha Inicio]]="","",IF(Plan_accion[[#This Row],[Tipo Plazo]]="Días calendario",Plan_accion[[#This Row],[Fecha Inicio]]+Plan_accion[[#This Row],[Días Plazo]],WORKDAY(Plan_accion[[#This Row],[Fecha Inicio]],Plan_accion[[#This Row],[Días Plazo]],Feriados)))</f>
        <v>45546</v>
      </c>
      <c r="J26" s="134"/>
      <c r="K26" s="73" t="str">
        <f ca="1">IF(OR(Plan_accion[[#This Row],[Fecha Inicio]]="",Plan_accion[[#This Row],[Días Plazo]]=""),"",IF(Plan_accion[[#This Row],[Fecha Inicio]]&gt;TODAY(),"Por iniciar",IF(Plan_accion[[#This Row],[Fecha Fin]]&gt;0,"Completado",IF(Plan_accion[[#This Row],[Vencimiento]]&lt;TODAY(),"Vencido","En proceso"))))</f>
        <v>Por iniciar</v>
      </c>
    </row>
    <row r="27" spans="1:11" ht="18.600000000000001" customHeight="1" thickBot="1">
      <c r="A27" s="48" t="str" cm="1">
        <f t="array" ref="A27">INDEX(Diagrama!$A$3:$L$3,1,ROUNDUP(ROW(A24)/4,0)*2)</f>
        <v>Medición</v>
      </c>
      <c r="B27" s="67" t="str" cm="1">
        <f t="array" ref="B27">INDEX(Diagrama!$A$3:$L$7,MOD(ROW(),4)+2,ROUNDUP(ROW(A24)/4,0)*2)</f>
        <v>No se hacen evaluaciones constantes</v>
      </c>
      <c r="C27" s="136" t="s">
        <v>162</v>
      </c>
      <c r="D27" s="136" t="s">
        <v>78</v>
      </c>
      <c r="E27" s="137" t="s">
        <v>35</v>
      </c>
      <c r="F27" s="138">
        <v>45546</v>
      </c>
      <c r="G27" s="139">
        <v>1</v>
      </c>
      <c r="H27" s="136" t="s">
        <v>103</v>
      </c>
      <c r="I27" s="71">
        <f>IF(Plan_accion[[#This Row],[Fecha Inicio]]="","",IF(Plan_accion[[#This Row],[Tipo Plazo]]="Días calendario",Plan_accion[[#This Row],[Fecha Inicio]]+Plan_accion[[#This Row],[Días Plazo]],WORKDAY(Plan_accion[[#This Row],[Fecha Inicio]],Plan_accion[[#This Row],[Días Plazo]],Feriados)))</f>
        <v>45547</v>
      </c>
      <c r="J27" s="138"/>
      <c r="K27" s="74" t="str">
        <f ca="1">IF(OR(Plan_accion[[#This Row],[Fecha Inicio]]="",Plan_accion[[#This Row],[Días Plazo]]=""),"",IF(Plan_accion[[#This Row],[Fecha Inicio]]&gt;TODAY(),"Por iniciar",IF(Plan_accion[[#This Row],[Fecha Fin]]&gt;0,"Completado",IF(Plan_accion[[#This Row],[Vencimiento]]&lt;TODAY(),"Vencido","En proceso"))))</f>
        <v>Por iniciar</v>
      </c>
    </row>
  </sheetData>
  <mergeCells count="3">
    <mergeCell ref="B2:K2"/>
    <mergeCell ref="B1:H1"/>
    <mergeCell ref="J1:K1"/>
  </mergeCells>
  <conditionalFormatting sqref="E4:E27">
    <cfRule type="cellIs" dxfId="41" priority="8" operator="equal">
      <formula>"3.Baja"</formula>
    </cfRule>
    <cfRule type="cellIs" dxfId="40" priority="9" operator="equal">
      <formula>"2.Media"</formula>
    </cfRule>
    <cfRule type="cellIs" dxfId="39" priority="10" operator="equal">
      <formula>"1.Alta"</formula>
    </cfRule>
  </conditionalFormatting>
  <conditionalFormatting sqref="K4:K27">
    <cfRule type="cellIs" dxfId="35" priority="1" operator="equal">
      <formula>"En proceso"</formula>
    </cfRule>
    <cfRule type="cellIs" dxfId="34" priority="6" operator="equal">
      <formula>"Vencido"</formula>
    </cfRule>
    <cfRule type="cellIs" dxfId="33" priority="7" operator="equal">
      <formula>"Completado"</formula>
    </cfRule>
  </conditionalFormatting>
  <dataValidations count="3">
    <dataValidation type="list" allowBlank="1" showInputMessage="1" showErrorMessage="1" sqref="D4:D27" xr:uid="{248C75A2-7E39-43C7-88C7-28186B222E85}">
      <formula1>Responsable</formula1>
    </dataValidation>
    <dataValidation type="list" allowBlank="1" showInputMessage="1" showErrorMessage="1" sqref="E4:E27" xr:uid="{49347A16-D338-45D6-9585-E48007EAC38F}">
      <formula1>Prioridad</formula1>
    </dataValidation>
    <dataValidation type="list" allowBlank="1" showInputMessage="1" showErrorMessage="1" sqref="H4:H27" xr:uid="{61C1FBF2-8154-46C9-8631-B27BD51BBD07}">
      <formula1>Tipo_Plazo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>
                <anchor moveWithCells="1" sizeWithCells="1">
                  <from>
                    <xdr:col>9</xdr:col>
                    <xdr:colOff>198120</xdr:colOff>
                    <xdr:row>1</xdr:row>
                    <xdr:rowOff>0</xdr:rowOff>
                  </from>
                  <to>
                    <xdr:col>9</xdr:col>
                    <xdr:colOff>845820</xdr:colOff>
                    <xdr:row>1</xdr:row>
                    <xdr:rowOff>289560</xdr:rowOff>
                  </to>
                </anchor>
              </controlPr>
            </control>
          </mc:Choice>
        </mc:AlternateContent>
      </controls>
    </mc:Choice>
  </mc:AlternateContent>
  <tableParts count="1">
    <tablePart r:id="rId4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lessThan" id="{DE2E3E94-51EA-47A4-A0B3-A5B1CCD05049}">
            <xm:f>Tablas!$N$6</xm:f>
            <x14:dxf>
              <fill>
                <patternFill>
                  <bgColor rgb="FFFF0000"/>
                </patternFill>
              </fill>
            </x14:dxf>
          </x14:cfRule>
          <x14:cfRule type="cellIs" priority="3" operator="greaterThanOrEqual" id="{CFFBD20E-BFED-4945-A6E7-313EC7230F15}">
            <xm:f>Tablas!$N$4</xm:f>
            <x14:dxf>
              <fill>
                <patternFill>
                  <bgColor rgb="FF00B050"/>
                </patternFill>
              </fill>
            </x14:dxf>
          </x14:cfRule>
          <x14:cfRule type="cellIs" priority="4" operator="greaterThanOrEqual" id="{6EB49905-AE27-4597-AE1C-E0F3B9E4227C}">
            <xm:f>Tablas!$N$5</xm:f>
            <x14:dxf>
              <fill>
                <patternFill>
                  <bgColor rgb="FFFFC000"/>
                </patternFill>
              </fill>
            </x14:dxf>
          </x14:cfRule>
          <xm:sqref>I1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BCDD0-6C52-47F4-92C2-91B5E4BB0AF4}">
  <sheetPr>
    <tabColor theme="7" tint="0.79998168889431442"/>
  </sheetPr>
  <dimension ref="B2:O19"/>
  <sheetViews>
    <sheetView workbookViewId="0">
      <selection activeCell="B4" sqref="B4"/>
    </sheetView>
  </sheetViews>
  <sheetFormatPr baseColWidth="10" defaultRowHeight="13.8"/>
  <cols>
    <col min="1" max="1" width="5.09765625" customWidth="1"/>
    <col min="2" max="2" width="16.59765625" bestFit="1" customWidth="1"/>
    <col min="3" max="3" width="14.296875" bestFit="1" customWidth="1"/>
    <col min="4" max="4" width="4.59765625" customWidth="1"/>
    <col min="5" max="5" width="13.3984375" customWidth="1"/>
    <col min="6" max="6" width="10" customWidth="1"/>
    <col min="7" max="7" width="4.59765625" customWidth="1"/>
    <col min="8" max="8" width="17.19921875" customWidth="1"/>
    <col min="9" max="9" width="4.59765625" customWidth="1"/>
    <col min="10" max="10" width="26.8984375" bestFit="1" customWidth="1"/>
    <col min="11" max="14" width="12.796875" customWidth="1"/>
  </cols>
  <sheetData>
    <row r="2" spans="2:15">
      <c r="B2" s="90" t="s">
        <v>164</v>
      </c>
      <c r="C2" s="91">
        <f>GETPIVOTDATA("Estado",$E$4)</f>
        <v>24</v>
      </c>
    </row>
    <row r="3" spans="2:15" ht="14.4" thickBot="1"/>
    <row r="4" spans="2:15">
      <c r="B4" s="87" t="s">
        <v>13</v>
      </c>
      <c r="C4" s="16" t="s">
        <v>164</v>
      </c>
      <c r="E4" s="87" t="s">
        <v>17</v>
      </c>
      <c r="F4" s="16" t="s">
        <v>164</v>
      </c>
      <c r="H4" s="88" t="s">
        <v>160</v>
      </c>
      <c r="J4" s="85" t="s">
        <v>164</v>
      </c>
      <c r="K4" s="87" t="s">
        <v>17</v>
      </c>
    </row>
    <row r="5" spans="2:15">
      <c r="B5" t="s">
        <v>28</v>
      </c>
      <c r="C5" s="142">
        <v>11</v>
      </c>
      <c r="E5" t="s">
        <v>160</v>
      </c>
      <c r="F5">
        <v>9</v>
      </c>
      <c r="H5" s="92">
        <f>F15/C2</f>
        <v>0.375</v>
      </c>
      <c r="J5" s="85" t="s">
        <v>12</v>
      </c>
      <c r="K5" t="s">
        <v>160</v>
      </c>
      <c r="L5" t="s">
        <v>165</v>
      </c>
      <c r="M5" t="s">
        <v>166</v>
      </c>
      <c r="N5" t="s">
        <v>167</v>
      </c>
      <c r="O5" t="s">
        <v>163</v>
      </c>
    </row>
    <row r="6" spans="2:15">
      <c r="B6" t="s">
        <v>32</v>
      </c>
      <c r="C6" s="142">
        <v>8</v>
      </c>
      <c r="E6" t="s">
        <v>165</v>
      </c>
      <c r="F6">
        <v>5</v>
      </c>
      <c r="H6" s="93">
        <v>0.04</v>
      </c>
      <c r="J6" t="s">
        <v>59</v>
      </c>
      <c r="K6">
        <v>1</v>
      </c>
      <c r="L6">
        <v>1</v>
      </c>
      <c r="M6">
        <v>1</v>
      </c>
      <c r="N6">
        <v>1</v>
      </c>
      <c r="O6">
        <v>4</v>
      </c>
    </row>
    <row r="7" spans="2:15">
      <c r="B7" t="s">
        <v>35</v>
      </c>
      <c r="C7" s="142">
        <v>5</v>
      </c>
      <c r="E7" t="s">
        <v>166</v>
      </c>
      <c r="F7">
        <v>7</v>
      </c>
      <c r="H7" s="94">
        <f>1-H5-H6</f>
        <v>0.58499999999999996</v>
      </c>
      <c r="J7" t="s">
        <v>42</v>
      </c>
      <c r="M7">
        <v>1</v>
      </c>
      <c r="O7">
        <v>1</v>
      </c>
    </row>
    <row r="8" spans="2:15">
      <c r="B8" t="s">
        <v>163</v>
      </c>
      <c r="C8" s="142">
        <v>24</v>
      </c>
      <c r="E8" t="s">
        <v>167</v>
      </c>
      <c r="F8">
        <v>3</v>
      </c>
      <c r="H8" s="94">
        <v>1</v>
      </c>
      <c r="J8" t="s">
        <v>57</v>
      </c>
      <c r="K8">
        <v>1</v>
      </c>
      <c r="L8">
        <v>2</v>
      </c>
      <c r="M8">
        <v>1</v>
      </c>
      <c r="O8">
        <v>4</v>
      </c>
    </row>
    <row r="9" spans="2:15">
      <c r="E9" t="s">
        <v>163</v>
      </c>
      <c r="F9">
        <v>24</v>
      </c>
      <c r="J9" t="s">
        <v>97</v>
      </c>
      <c r="N9">
        <v>1</v>
      </c>
      <c r="O9">
        <v>1</v>
      </c>
    </row>
    <row r="10" spans="2:15" ht="14.4" thickBot="1">
      <c r="B10" s="87" t="s">
        <v>17</v>
      </c>
      <c r="C10" t="s">
        <v>160</v>
      </c>
      <c r="J10" t="s">
        <v>54</v>
      </c>
      <c r="K10">
        <v>2</v>
      </c>
      <c r="L10">
        <v>1</v>
      </c>
      <c r="M10">
        <v>2</v>
      </c>
      <c r="O10">
        <v>5</v>
      </c>
    </row>
    <row r="11" spans="2:15">
      <c r="E11" s="88" t="s">
        <v>17</v>
      </c>
      <c r="F11" s="88" t="s">
        <v>164</v>
      </c>
      <c r="H11" s="94">
        <f>Tablas!N5</f>
        <v>0.6</v>
      </c>
      <c r="J11" t="s">
        <v>78</v>
      </c>
      <c r="K11">
        <v>1</v>
      </c>
      <c r="M11">
        <v>1</v>
      </c>
      <c r="O11">
        <v>2</v>
      </c>
    </row>
    <row r="12" spans="2:15">
      <c r="B12" s="85" t="s">
        <v>8</v>
      </c>
      <c r="C12" s="16" t="s">
        <v>164</v>
      </c>
      <c r="E12" s="86" t="s">
        <v>166</v>
      </c>
      <c r="F12" s="89">
        <f>IFERROR(GETPIVOTDATA("Estado",$E$4,"Estado",E12),0)</f>
        <v>7</v>
      </c>
      <c r="H12" s="94">
        <f>Tablas!N4-Tablas!N5</f>
        <v>0.20000000000000007</v>
      </c>
      <c r="J12" t="s">
        <v>66</v>
      </c>
      <c r="K12">
        <v>2</v>
      </c>
      <c r="L12">
        <v>1</v>
      </c>
      <c r="M12">
        <v>1</v>
      </c>
      <c r="O12">
        <v>4</v>
      </c>
    </row>
    <row r="13" spans="2:15">
      <c r="B13" t="s">
        <v>3</v>
      </c>
      <c r="C13" s="96">
        <v>0.1111111111111111</v>
      </c>
      <c r="E13" t="s">
        <v>165</v>
      </c>
      <c r="F13" s="89">
        <f t="shared" ref="F13:F15" si="0">IFERROR(GETPIVOTDATA("Estado",$E$4,"Estado",E13),0)</f>
        <v>5</v>
      </c>
      <c r="H13" s="94">
        <f>1-Tablas!N4</f>
        <v>0.19999999999999996</v>
      </c>
      <c r="J13" t="s">
        <v>39</v>
      </c>
      <c r="K13">
        <v>2</v>
      </c>
      <c r="N13">
        <v>1</v>
      </c>
      <c r="O13">
        <v>3</v>
      </c>
    </row>
    <row r="14" spans="2:15">
      <c r="B14" t="s">
        <v>5</v>
      </c>
      <c r="C14" s="96">
        <v>0.1111111111111111</v>
      </c>
      <c r="E14" s="86" t="s">
        <v>167</v>
      </c>
      <c r="F14" s="89">
        <f t="shared" si="0"/>
        <v>3</v>
      </c>
      <c r="H14" s="94">
        <v>1</v>
      </c>
      <c r="J14" t="s">
        <v>163</v>
      </c>
      <c r="K14">
        <v>9</v>
      </c>
      <c r="L14">
        <v>5</v>
      </c>
      <c r="M14">
        <v>7</v>
      </c>
      <c r="N14">
        <v>3</v>
      </c>
      <c r="O14">
        <v>24</v>
      </c>
    </row>
    <row r="15" spans="2:15">
      <c r="B15" t="s">
        <v>4</v>
      </c>
      <c r="C15" s="96">
        <v>0.1111111111111111</v>
      </c>
      <c r="E15" s="86" t="s">
        <v>160</v>
      </c>
      <c r="F15" s="89">
        <f t="shared" si="0"/>
        <v>9</v>
      </c>
    </row>
    <row r="16" spans="2:15">
      <c r="B16" t="s">
        <v>2</v>
      </c>
      <c r="C16" s="96">
        <v>0.1111111111111111</v>
      </c>
    </row>
    <row r="17" spans="2:3">
      <c r="B17" t="s">
        <v>1</v>
      </c>
      <c r="C17" s="96">
        <v>0.22222222222222221</v>
      </c>
    </row>
    <row r="18" spans="2:3">
      <c r="B18" t="s">
        <v>7</v>
      </c>
      <c r="C18" s="96">
        <v>0.33333333333333331</v>
      </c>
    </row>
    <row r="19" spans="2:3">
      <c r="B19" t="s">
        <v>163</v>
      </c>
      <c r="C19" s="96">
        <v>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351ED1-8F18-4702-9C60-ADF4AE1A5875}">
  <sheetPr>
    <tabColor rgb="FFC00000"/>
  </sheetPr>
  <dimension ref="A1:I37"/>
  <sheetViews>
    <sheetView showGridLines="0" showRowColHeaders="0" zoomScale="80" zoomScaleNormal="80" workbookViewId="0">
      <pane ySplit="10" topLeftCell="A11" activePane="bottomLeft" state="frozen"/>
      <selection pane="bottomLeft" sqref="A1:I1"/>
    </sheetView>
  </sheetViews>
  <sheetFormatPr baseColWidth="10" defaultRowHeight="13.8"/>
  <cols>
    <col min="1" max="1" width="19.19921875" customWidth="1"/>
    <col min="2" max="2" width="33" customWidth="1"/>
    <col min="3" max="3" width="28.59765625" customWidth="1"/>
    <col min="4" max="4" width="21.69921875" customWidth="1"/>
    <col min="5" max="5" width="13.796875" customWidth="1"/>
    <col min="6" max="6" width="14.19921875" customWidth="1"/>
    <col min="7" max="7" width="12" customWidth="1"/>
    <col min="8" max="8" width="11.8984375" customWidth="1"/>
    <col min="9" max="9" width="7.5" customWidth="1"/>
  </cols>
  <sheetData>
    <row r="1" spans="1:9" ht="46.2" customHeight="1" thickBot="1">
      <c r="A1" s="101" t="s">
        <v>104</v>
      </c>
      <c r="B1" s="102"/>
      <c r="C1" s="102"/>
      <c r="D1" s="102"/>
      <c r="E1" s="102"/>
      <c r="F1" s="102"/>
      <c r="G1" s="102"/>
      <c r="H1" s="102"/>
      <c r="I1" s="103"/>
    </row>
    <row r="2" spans="1:9" ht="14.4" thickTop="1">
      <c r="A2" s="76"/>
      <c r="B2" s="77"/>
      <c r="C2" s="77"/>
      <c r="D2" s="77"/>
      <c r="E2" s="77"/>
      <c r="F2" s="77"/>
      <c r="G2" s="77"/>
      <c r="H2" s="77"/>
      <c r="I2" s="78"/>
    </row>
    <row r="3" spans="1:9">
      <c r="A3" s="76"/>
      <c r="B3" s="77"/>
      <c r="C3" s="77"/>
      <c r="D3" s="77"/>
      <c r="E3" s="77"/>
      <c r="F3" s="77"/>
      <c r="G3" s="77"/>
      <c r="H3" s="77"/>
      <c r="I3" s="78"/>
    </row>
    <row r="4" spans="1:9">
      <c r="A4" s="76"/>
      <c r="B4" s="77"/>
      <c r="C4" s="77"/>
      <c r="D4" s="77"/>
      <c r="E4" s="77"/>
      <c r="F4" s="77"/>
      <c r="G4" s="77"/>
      <c r="H4" s="77"/>
      <c r="I4" s="78"/>
    </row>
    <row r="5" spans="1:9">
      <c r="A5" s="76"/>
      <c r="B5" s="77"/>
      <c r="C5" s="77"/>
      <c r="D5" s="77"/>
      <c r="E5" s="77"/>
      <c r="F5" s="77"/>
      <c r="G5" s="77"/>
      <c r="H5" s="77"/>
      <c r="I5" s="78"/>
    </row>
    <row r="6" spans="1:9">
      <c r="A6" s="76"/>
      <c r="B6" s="77"/>
      <c r="C6" s="77"/>
      <c r="D6" s="77"/>
      <c r="E6" s="77"/>
      <c r="F6" s="77"/>
      <c r="G6" s="77"/>
      <c r="H6" s="77"/>
      <c r="I6" s="78"/>
    </row>
    <row r="7" spans="1:9">
      <c r="A7" s="76"/>
      <c r="B7" s="77"/>
      <c r="C7" s="77"/>
      <c r="D7" s="77"/>
      <c r="E7" s="77"/>
      <c r="F7" s="77"/>
      <c r="G7" s="77"/>
      <c r="H7" s="77"/>
      <c r="I7" s="78"/>
    </row>
    <row r="8" spans="1:9">
      <c r="A8" s="76"/>
      <c r="B8" s="77"/>
      <c r="C8" s="77"/>
      <c r="D8" s="77"/>
      <c r="E8" s="77"/>
      <c r="F8" s="77"/>
      <c r="G8" s="77"/>
      <c r="H8" s="77"/>
      <c r="I8" s="78"/>
    </row>
    <row r="9" spans="1:9">
      <c r="A9" s="76"/>
      <c r="B9" s="77"/>
      <c r="C9" s="77"/>
      <c r="D9" s="77"/>
      <c r="E9" s="77"/>
      <c r="F9" s="77"/>
      <c r="G9" s="77"/>
      <c r="H9" s="77"/>
      <c r="I9" s="78"/>
    </row>
    <row r="10" spans="1:9" ht="6" customHeight="1">
      <c r="A10" s="76"/>
      <c r="B10" s="77"/>
      <c r="C10" s="77"/>
      <c r="D10" s="77"/>
      <c r="E10" s="77"/>
      <c r="F10" s="77"/>
      <c r="G10" s="77"/>
      <c r="H10" s="77"/>
      <c r="I10" s="78"/>
    </row>
    <row r="11" spans="1:9" ht="6" customHeight="1">
      <c r="A11" s="79"/>
      <c r="B11" s="80"/>
      <c r="C11" s="80"/>
      <c r="D11" s="80"/>
      <c r="E11" s="80"/>
      <c r="F11" s="80"/>
      <c r="G11" s="80"/>
      <c r="H11" s="80"/>
      <c r="I11" s="81"/>
    </row>
    <row r="12" spans="1:9">
      <c r="A12" s="79"/>
      <c r="B12" s="80"/>
      <c r="C12" s="80"/>
      <c r="D12" s="80"/>
      <c r="E12" s="80"/>
      <c r="F12" s="80"/>
      <c r="G12" s="80"/>
      <c r="H12" s="80"/>
      <c r="I12" s="81"/>
    </row>
    <row r="13" spans="1:9">
      <c r="A13" s="79"/>
      <c r="B13" s="80"/>
      <c r="C13" s="80"/>
      <c r="D13" s="80"/>
      <c r="E13" s="80"/>
      <c r="F13" s="80"/>
      <c r="G13" s="80"/>
      <c r="H13" s="80"/>
      <c r="I13" s="81"/>
    </row>
    <row r="14" spans="1:9">
      <c r="A14" s="79"/>
      <c r="B14" s="80"/>
      <c r="C14" s="80"/>
      <c r="D14" s="80"/>
      <c r="E14" s="80"/>
      <c r="F14" s="80"/>
      <c r="G14" s="80"/>
      <c r="H14" s="80"/>
      <c r="I14" s="81"/>
    </row>
    <row r="15" spans="1:9">
      <c r="A15" s="79"/>
      <c r="B15" s="80"/>
      <c r="C15" s="80"/>
      <c r="D15" s="80"/>
      <c r="E15" s="80"/>
      <c r="F15" s="80"/>
      <c r="G15" s="80"/>
      <c r="H15" s="80"/>
      <c r="I15" s="81"/>
    </row>
    <row r="16" spans="1:9">
      <c r="A16" s="79"/>
      <c r="B16" s="80"/>
      <c r="C16" s="80"/>
      <c r="D16" s="80"/>
      <c r="E16" s="80"/>
      <c r="F16" s="80"/>
      <c r="G16" s="80"/>
      <c r="H16" s="80"/>
      <c r="I16" s="81"/>
    </row>
    <row r="17" spans="1:9">
      <c r="A17" s="79"/>
      <c r="B17" s="80"/>
      <c r="C17" s="80"/>
      <c r="D17" s="80"/>
      <c r="E17" s="80"/>
      <c r="F17" s="80"/>
      <c r="G17" s="80"/>
      <c r="H17" s="80"/>
      <c r="I17" s="81"/>
    </row>
    <row r="18" spans="1:9">
      <c r="A18" s="79"/>
      <c r="B18" s="80"/>
      <c r="C18" s="80"/>
      <c r="D18" s="80"/>
      <c r="E18" s="80"/>
      <c r="F18" s="80"/>
      <c r="G18" s="80"/>
      <c r="H18" s="80"/>
      <c r="I18" s="81"/>
    </row>
    <row r="19" spans="1:9">
      <c r="A19" s="79"/>
      <c r="B19" s="80"/>
      <c r="C19" s="80"/>
      <c r="D19" s="80"/>
      <c r="E19" s="80"/>
      <c r="F19" s="80"/>
      <c r="G19" s="80"/>
      <c r="H19" s="80"/>
      <c r="I19" s="81"/>
    </row>
    <row r="20" spans="1:9">
      <c r="A20" s="79"/>
      <c r="B20" s="80"/>
      <c r="C20" s="80"/>
      <c r="D20" s="80"/>
      <c r="E20" s="80"/>
      <c r="F20" s="80"/>
      <c r="G20" s="80"/>
      <c r="H20" s="80"/>
      <c r="I20" s="81"/>
    </row>
    <row r="21" spans="1:9">
      <c r="A21" s="79"/>
      <c r="B21" s="80"/>
      <c r="C21" s="80"/>
      <c r="D21" s="80"/>
      <c r="E21" s="80"/>
      <c r="F21" s="80"/>
      <c r="G21" s="80"/>
      <c r="H21" s="80"/>
      <c r="I21" s="81"/>
    </row>
    <row r="22" spans="1:9">
      <c r="A22" s="79"/>
      <c r="B22" s="80"/>
      <c r="C22" s="80"/>
      <c r="D22" s="80"/>
      <c r="E22" s="80"/>
      <c r="F22" s="80"/>
      <c r="G22" s="80"/>
      <c r="H22" s="80"/>
      <c r="I22" s="81"/>
    </row>
    <row r="23" spans="1:9">
      <c r="A23" s="79"/>
      <c r="B23" s="80"/>
      <c r="C23" s="80"/>
      <c r="D23" s="80"/>
      <c r="E23" s="80"/>
      <c r="F23" s="80"/>
      <c r="G23" s="80"/>
      <c r="H23" s="80"/>
      <c r="I23" s="81"/>
    </row>
    <row r="24" spans="1:9">
      <c r="A24" s="79"/>
      <c r="B24" s="80"/>
      <c r="C24" s="80"/>
      <c r="D24" s="80"/>
      <c r="E24" s="80"/>
      <c r="F24" s="80"/>
      <c r="G24" s="80"/>
      <c r="H24" s="80"/>
      <c r="I24" s="81"/>
    </row>
    <row r="25" spans="1:9">
      <c r="A25" s="79"/>
      <c r="B25" s="80"/>
      <c r="C25" s="80"/>
      <c r="D25" s="80"/>
      <c r="E25" s="80"/>
      <c r="F25" s="80"/>
      <c r="G25" s="80"/>
      <c r="H25" s="80"/>
      <c r="I25" s="81"/>
    </row>
    <row r="26" spans="1:9">
      <c r="A26" s="79"/>
      <c r="B26" s="80"/>
      <c r="C26" s="80"/>
      <c r="D26" s="80"/>
      <c r="E26" s="80"/>
      <c r="F26" s="80"/>
      <c r="G26" s="80"/>
      <c r="H26" s="80"/>
      <c r="I26" s="81"/>
    </row>
    <row r="27" spans="1:9">
      <c r="A27" s="79"/>
      <c r="B27" s="80"/>
      <c r="C27" s="80"/>
      <c r="D27" s="80"/>
      <c r="E27" s="80"/>
      <c r="F27" s="80"/>
      <c r="G27" s="80"/>
      <c r="H27" s="80"/>
      <c r="I27" s="81"/>
    </row>
    <row r="28" spans="1:9">
      <c r="A28" s="79"/>
      <c r="B28" s="80"/>
      <c r="C28" s="80"/>
      <c r="D28" s="80"/>
      <c r="E28" s="80"/>
      <c r="F28" s="80"/>
      <c r="G28" s="80"/>
      <c r="H28" s="80"/>
      <c r="I28" s="81"/>
    </row>
    <row r="29" spans="1:9">
      <c r="A29" s="79"/>
      <c r="B29" s="80"/>
      <c r="C29" s="80"/>
      <c r="D29" s="80"/>
      <c r="E29" s="80"/>
      <c r="F29" s="80"/>
      <c r="G29" s="80"/>
      <c r="H29" s="80"/>
      <c r="I29" s="81"/>
    </row>
    <row r="30" spans="1:9">
      <c r="A30" s="79"/>
      <c r="B30" s="80"/>
      <c r="C30" s="80"/>
      <c r="D30" s="80"/>
      <c r="E30" s="80"/>
      <c r="F30" s="80"/>
      <c r="G30" s="80"/>
      <c r="H30" s="80"/>
      <c r="I30" s="81"/>
    </row>
    <row r="31" spans="1:9">
      <c r="A31" s="79"/>
      <c r="B31" s="80"/>
      <c r="C31" s="80"/>
      <c r="D31" s="80"/>
      <c r="E31" s="80"/>
      <c r="F31" s="80"/>
      <c r="G31" s="80"/>
      <c r="H31" s="80"/>
      <c r="I31" s="81"/>
    </row>
    <row r="32" spans="1:9">
      <c r="A32" s="79"/>
      <c r="B32" s="80"/>
      <c r="C32" s="80"/>
      <c r="D32" s="80"/>
      <c r="E32" s="80"/>
      <c r="F32" s="80"/>
      <c r="G32" s="80"/>
      <c r="H32" s="80"/>
      <c r="I32" s="81"/>
    </row>
    <row r="33" spans="1:9">
      <c r="A33" s="79"/>
      <c r="B33" s="80"/>
      <c r="C33" s="80"/>
      <c r="D33" s="80"/>
      <c r="E33" s="80"/>
      <c r="F33" s="80"/>
      <c r="G33" s="80"/>
      <c r="H33" s="80"/>
      <c r="I33" s="81"/>
    </row>
    <row r="34" spans="1:9">
      <c r="A34" s="79"/>
      <c r="B34" s="80"/>
      <c r="C34" s="80"/>
      <c r="D34" s="80"/>
      <c r="E34" s="80"/>
      <c r="F34" s="80"/>
      <c r="G34" s="80"/>
      <c r="H34" s="80"/>
      <c r="I34" s="81"/>
    </row>
    <row r="35" spans="1:9">
      <c r="A35" s="79"/>
      <c r="B35" s="80"/>
      <c r="C35" s="80"/>
      <c r="D35" s="80"/>
      <c r="E35" s="80"/>
      <c r="F35" s="80"/>
      <c r="G35" s="80"/>
      <c r="H35" s="80"/>
      <c r="I35" s="81"/>
    </row>
    <row r="36" spans="1:9">
      <c r="A36" s="79"/>
      <c r="B36" s="80"/>
      <c r="C36" s="80"/>
      <c r="D36" s="80"/>
      <c r="E36" s="80"/>
      <c r="F36" s="80"/>
      <c r="G36" s="80"/>
      <c r="H36" s="80"/>
      <c r="I36" s="81"/>
    </row>
    <row r="37" spans="1:9" ht="6" customHeight="1" thickBot="1">
      <c r="A37" s="82"/>
      <c r="B37" s="83"/>
      <c r="C37" s="83"/>
      <c r="D37" s="83"/>
      <c r="E37" s="83"/>
      <c r="F37" s="83"/>
      <c r="G37" s="83"/>
      <c r="H37" s="83"/>
      <c r="I37" s="84"/>
    </row>
  </sheetData>
  <sheetProtection selectLockedCells="1"/>
  <mergeCells count="1">
    <mergeCell ref="A1:I1"/>
  </mergeCells>
  <pageMargins left="0.7" right="0.7" top="0.75" bottom="0.75" header="0.3" footer="0.3"/>
  <drawing r:id="rId1"/>
  <extLst>
    <ext xmlns:x14="http://schemas.microsoft.com/office/spreadsheetml/2009/9/main" uri="{A8765BA9-456A-4dab-B4F3-ACF838C121DE}">
      <x14:slicerList>
        <x14:slicer r:id="rId2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Tablas</vt:lpstr>
      <vt:lpstr>Diagrama</vt:lpstr>
      <vt:lpstr>Plan de acción</vt:lpstr>
      <vt:lpstr>TD</vt:lpstr>
      <vt:lpstr>Dashboard</vt:lpstr>
      <vt:lpstr>Feriados</vt:lpstr>
      <vt:lpstr>Prioridad</vt:lpstr>
      <vt:lpstr>Responsable</vt:lpstr>
      <vt:lpstr>Tipo_Plazo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Danny Riva</dc:creator>
  <cp:lastModifiedBy>Danny Riva</cp:lastModifiedBy>
  <dcterms:created xsi:type="dcterms:W3CDTF">2024-09-03T19:03:06Z</dcterms:created>
  <dcterms:modified xsi:type="dcterms:W3CDTF">2024-09-07T21:16:05Z</dcterms:modified>
</cp:coreProperties>
</file>